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170" windowHeight="6225" tabRatio="883" activeTab="9"/>
  </bookViews>
  <sheets>
    <sheet name="返済ｼｭﾐﾚｰｼｮﾝ" sheetId="1" r:id="rId1"/>
    <sheet name="計画書(1)" sheetId="2" r:id="rId2"/>
    <sheet name="計画書(2)" sheetId="3" r:id="rId3"/>
    <sheet name="計画書(3)" sheetId="4" r:id="rId4"/>
    <sheet name="計画書(4)" sheetId="5" r:id="rId5"/>
    <sheet name="計画書(5)" sheetId="6" r:id="rId6"/>
    <sheet name="計画書(6)" sheetId="7" r:id="rId7"/>
    <sheet name="計画書(7)" sheetId="8" r:id="rId8"/>
    <sheet name="計画書(8)" sheetId="9" r:id="rId9"/>
    <sheet name="計画書(9)" sheetId="10" r:id="rId10"/>
  </sheets>
  <definedNames>
    <definedName name="_xlnm.Print_Area" localSheetId="0">'返済ｼｭﾐﾚｰｼｮﾝ'!$A$1:$L$103</definedName>
  </definedNames>
  <calcPr fullCalcOnLoad="1"/>
</workbook>
</file>

<file path=xl/sharedStrings.xml><?xml version="1.0" encoding="utf-8"?>
<sst xmlns="http://schemas.openxmlformats.org/spreadsheetml/2006/main" count="222" uniqueCount="155">
  <si>
    <t>会社名</t>
  </si>
  <si>
    <t>代表者名</t>
  </si>
  <si>
    <t>【１】会社概要</t>
  </si>
  <si>
    <t>開業の動機と目的</t>
  </si>
  <si>
    <t>※勝ち残るための差別化戦略</t>
  </si>
  <si>
    <t>※設備、運転資金、商品仕入、人件費等、資金使途を明確にすること</t>
  </si>
  <si>
    <t>必要な資金</t>
  </si>
  <si>
    <t>金額</t>
  </si>
  <si>
    <t>調達の方法</t>
  </si>
  <si>
    <t>(単位:千円)</t>
  </si>
  <si>
    <t>合計</t>
  </si>
  <si>
    <t>【５】収支計画１</t>
  </si>
  <si>
    <t>人件費</t>
  </si>
  <si>
    <t>家賃</t>
  </si>
  <si>
    <t>光熱費</t>
  </si>
  <si>
    <t>支払利息</t>
  </si>
  <si>
    <t>（１）売上高、売上原価、経費等の算出根拠</t>
  </si>
  <si>
    <t>【５】収支計画２</t>
  </si>
  <si>
    <t>・２年目</t>
  </si>
  <si>
    <t>・３年目</t>
  </si>
  <si>
    <t>（２）売上高、売上原価、経費等の算出根拠</t>
  </si>
  <si>
    <t>（３）売上高、売上原価、経費等の算出根拠</t>
  </si>
  <si>
    <t>・業界展望、経営理念、長期計画など</t>
  </si>
  <si>
    <t>返済額</t>
  </si>
  <si>
    <t>残高</t>
  </si>
  <si>
    <t>返済回数</t>
  </si>
  <si>
    <t>借入金額</t>
  </si>
  <si>
    <t>(上記の条件以外には対応していません)</t>
  </si>
  <si>
    <t>円</t>
  </si>
  <si>
    <t>期間</t>
  </si>
  <si>
    <t>１年目</t>
  </si>
  <si>
    <t>２年目</t>
  </si>
  <si>
    <t>３年目</t>
  </si>
  <si>
    <t>４年目</t>
  </si>
  <si>
    <t>５年目</t>
  </si>
  <si>
    <t>６年目</t>
  </si>
  <si>
    <t>７年目</t>
  </si>
  <si>
    <t>備考</t>
  </si>
  <si>
    <t>保証料</t>
  </si>
  <si>
    <t>※返済額はあくまでも目安です。端数調整、支払日が祝祭日等の理由により返済額は若干変動します。</t>
  </si>
  <si>
    <t>２．沖縄県信用保証協会保証料算出シュミレーション</t>
  </si>
  <si>
    <t>保証料率が</t>
  </si>
  <si>
    <t>％の場合、次の保証料を沖縄県信用保証協会に別途支払う必要があります。</t>
  </si>
  <si>
    <t>(単位:円)</t>
  </si>
  <si>
    <r>
      <t>　</t>
    </r>
    <r>
      <rPr>
        <sz val="11"/>
        <color indexed="10"/>
        <rFont val="ＭＳ Ｐゴシック"/>
        <family val="3"/>
      </rPr>
      <t>↑借入希望額を入力すると自動的に計算します</t>
    </r>
  </si>
  <si>
    <t>借入利率</t>
  </si>
  <si>
    <t>※保証料算出の条件は平成１２年８月現在のものです。算出条件が変更される場合もありますのでご了承ください。</t>
  </si>
  <si>
    <t>※借入利率や保証料率は年度毎もしくは年度の途中において変更される場合があります。あらかじめご了承ください。</t>
  </si>
  <si>
    <t>会社名</t>
  </si>
  <si>
    <t>代表者名</t>
  </si>
  <si>
    <t>【２】代表者略歴</t>
  </si>
  <si>
    <t>【３】事業概要</t>
  </si>
  <si>
    <t>【４】資金計画</t>
  </si>
  <si>
    <t>【６】主要仕入先</t>
  </si>
  <si>
    <t>【７】主要販売先</t>
  </si>
  <si>
    <t>【８】予想される事業リスク</t>
  </si>
  <si>
    <t>【９】組織図及び業務分掌</t>
  </si>
  <si>
    <t>【１０】その他</t>
  </si>
  <si>
    <t>セールスポイント</t>
  </si>
  <si>
    <t>運転資金</t>
  </si>
  <si>
    <t>借入金</t>
  </si>
  <si>
    <t>設備資金</t>
  </si>
  <si>
    <t>運転資金小計①</t>
  </si>
  <si>
    <t>設備資金小計②</t>
  </si>
  <si>
    <t>合計(①+②)</t>
  </si>
  <si>
    <t>合計(③+④)</t>
  </si>
  <si>
    <t>自己資金小計③</t>
  </si>
  <si>
    <t>借入金小計④</t>
  </si>
  <si>
    <t>経費</t>
  </si>
  <si>
    <t>①売上高</t>
  </si>
  <si>
    <t>②売上原価</t>
  </si>
  <si>
    <t>③経費計</t>
  </si>
  <si>
    <t>④利益(①-②-③)</t>
  </si>
  <si>
    <t>⑤小計</t>
  </si>
  <si>
    <t>⑥返済余力(④-⑤)</t>
  </si>
  <si>
    <t>生年月日</t>
  </si>
  <si>
    <t>学歴</t>
  </si>
  <si>
    <t>職歴</t>
  </si>
  <si>
    <t>自宅電話番号</t>
  </si>
  <si>
    <t>自宅住所</t>
  </si>
  <si>
    <t>携帯電話</t>
  </si>
  <si>
    <t>店舗電話番号</t>
  </si>
  <si>
    <t>店舗住所</t>
  </si>
  <si>
    <t>店舗内装工事費</t>
  </si>
  <si>
    <t>預金</t>
  </si>
  <si>
    <t>支払済領収証</t>
  </si>
  <si>
    <t>・売上原価</t>
  </si>
  <si>
    <t>・経費</t>
  </si>
  <si>
    <t>・売上高</t>
  </si>
  <si>
    <t>１．創業者支援資金返済シュミレーション</t>
  </si>
  <si>
    <t>％</t>
  </si>
  <si>
    <t>支払元金</t>
  </si>
  <si>
    <t>－</t>
  </si>
  <si>
    <t>１年目　年間返済額計</t>
  </si>
  <si>
    <t>２年目　年間返済額計</t>
  </si>
  <si>
    <t>３年目　年間返済額計</t>
  </si>
  <si>
    <t>４年目　年間返済額計</t>
  </si>
  <si>
    <t>５年目　年間返済額計</t>
  </si>
  <si>
    <t>６年目　年間返済額計</t>
  </si>
  <si>
    <t>７年目　年間返済額計</t>
  </si>
  <si>
    <t>支払利息</t>
  </si>
  <si>
    <t>ただし月賦均等返済、借入期間７年の場合</t>
  </si>
  <si>
    <t>ただし月賦均等返済、</t>
  </si>
  <si>
    <t>借入期間７年(据置期間１年)の場合</t>
  </si>
  <si>
    <t>1月</t>
  </si>
  <si>
    <t>2月</t>
  </si>
  <si>
    <t>3月</t>
  </si>
  <si>
    <t>4月</t>
  </si>
  <si>
    <t>5月</t>
  </si>
  <si>
    <t>6月</t>
  </si>
  <si>
    <t>7月</t>
  </si>
  <si>
    <t>8月</t>
  </si>
  <si>
    <t>9月</t>
  </si>
  <si>
    <t>10月</t>
  </si>
  <si>
    <t>11月</t>
  </si>
  <si>
    <t>12月</t>
  </si>
  <si>
    <t>経費内訳については、以下のとおり予想する。</t>
  </si>
  <si>
    <t>・返済額</t>
  </si>
  <si>
    <t>別紙、返済シュミレーションより算出し転記した。</t>
  </si>
  <si>
    <t>×</t>
  </si>
  <si>
    <t>名</t>
  </si>
  <si>
    <t>人件費・資金等</t>
  </si>
  <si>
    <t>その他資金</t>
  </si>
  <si>
    <t>回収方法</t>
  </si>
  <si>
    <t>支払方法</t>
  </si>
  <si>
    <t>店舗賃借契約</t>
  </si>
  <si>
    <t>（敷金・礼金・手数料・保険料）</t>
  </si>
  <si>
    <t>（店舗賃借契約・敷金等）</t>
  </si>
  <si>
    <t>創業者支援資金借入</t>
  </si>
  <si>
    <t>家賃：</t>
  </si>
  <si>
    <t>初年度平均月商</t>
  </si>
  <si>
    <t>日商</t>
  </si>
  <si>
    <t>客単価</t>
  </si>
  <si>
    <t>の内訳</t>
  </si>
  <si>
    <t>×</t>
  </si>
  <si>
    <t>日）</t>
  </si>
  <si>
    <t>と予想する。（＝日商</t>
  </si>
  <si>
    <t>月商の</t>
  </si>
  <si>
    <t>％を売上原価と予想する。</t>
  </si>
  <si>
    <t>月給</t>
  </si>
  <si>
    <t>商品・材料等の仕入</t>
  </si>
  <si>
    <t>店主給与</t>
  </si>
  <si>
    <t>備品</t>
  </si>
  <si>
    <t>業　　　　　　種</t>
  </si>
  <si>
    <t>事　業　内　容</t>
  </si>
  <si>
    <t>光熱費等</t>
  </si>
  <si>
    <t>光熱費等：</t>
  </si>
  <si>
    <t>取扱品</t>
  </si>
  <si>
    <t>販売・受注予定額</t>
  </si>
  <si>
    <t>仕入・外注予定額</t>
  </si>
  <si>
    <t>返済シュミレーションより転記</t>
  </si>
  <si>
    <t>　</t>
  </si>
  <si>
    <t>親、兄弟、知人、友人等からの借入</t>
  </si>
  <si>
    <t>人件費:：</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</si>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</sst>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 numFmtId="178" formatCode="#,##0.000;[Red]\-#,##0.000"/>
    <numFmt numFmtId="179" formatCode="0&quot;万&quot;&quot;円&quot;"/>
    <numFmt numFmtId="180" formatCode="0_);[Red]\(0\)"/>
    <numFmt numFmtId="181" formatCode="#,##0_);[Red]\(#,##0\)"/>
    <numFmt numFmtId="182" formatCode="#,##0_ "/>
    <numFmt numFmtId="183" formatCode="&quot;月&quot;&quot;商&quot;&quot;の&quot;0.00%&quot;を&quot;"/>
    <numFmt numFmtId="184" formatCode="&quot;初&quot;&quot;年&quot;&quot;度&quot;&quot;平&quot;&quot;均&quot;&quot;月&quot;&quot;商&quot;#,##0_ "/>
    <numFmt numFmtId="185" formatCode="\(\=&quot;日&quot;&quot;商&quot;#,##0_ "/>
    <numFmt numFmtId="186" formatCode="General&quot;に&quot;&quot;地&quot;"/>
    <numFmt numFmtId="187" formatCode="General&quot;日&quot;"/>
    <numFmt numFmtId="188" formatCode="\(\=&quot;日&quot;&quot;商&quot;#,##0_ &quot;円&quot;"/>
    <numFmt numFmtId="189" formatCode="&quot;平&quot;&quot;均&quot;&quot;単&quot;&quot;価&quot;#,##0_ &quot;円&quot;"/>
    <numFmt numFmtId="190" formatCode="General&quot;任&quot;"/>
    <numFmt numFmtId="191" formatCode="General&quot;人&quot;"/>
    <numFmt numFmtId="192" formatCode="&quot;月&quot;&quot;給&quot;General&quot;円&quot;"/>
    <numFmt numFmtId="193" formatCode="&quot;従&quot;&quot;業&quot;&quot;員&quot;General&quot;名&quot;"/>
    <numFmt numFmtId="194" formatCode="&quot;日&quot;&quot;商&quot;General&quot;円&quot;&quot;の&quot;&quot;内&quot;&quot;訳&quot;"/>
    <numFmt numFmtId="195" formatCode="&quot;日&quot;&quot;商&quot;#,##0_);[Red]\(#,##0\)&quot;円&quot;&quot;の&quot;&quot;内&quot;&quot;訳&quot;"/>
    <numFmt numFmtId="196" formatCode="&quot;日&quot;&quot;商&quot;#,##0&quot;円&quot;&quot;の&quot;&quot;内&quot;&quot;訳&quot;"/>
    <numFmt numFmtId="197" formatCode="&quot;月&quot;General&quot;万&quot;&quot;円&quot;"/>
    <numFmt numFmtId="198" formatCode="\=General&quot;円&quot;"/>
    <numFmt numFmtId="199" formatCode="\=General&quot;千&quot;&quot;円&quot;"/>
    <numFmt numFmtId="200" formatCode="&quot;・&quot;&quot;初&quot;&quot;年&quot;&quot;度&quot;&quot;に&quot;&quot;比&quot;&quot;べ&quot;&quot;て&quot;0%&quot;増&quot;&quot;加&quot;&quot;を&quot;&quot;予&quot;&quot;想&quot;"/>
    <numFmt numFmtId="201" formatCode="#,##0_ ;[Red]\-#,##0\ "/>
    <numFmt numFmtId="202" formatCode="\3&quot;年&quot;&quot;目&quot;&quot;以&quot;&quot;降&quot;0%&quot;増&quot;&quot;加&quot;&quot;を&quot;&quot;予&quot;&quot;想&quot;"/>
    <numFmt numFmtId="203" formatCode="0.0%"/>
    <numFmt numFmtId="204" formatCode="&quot;月&quot;General&quot;千&quot;&quot;円&quot;"/>
    <numFmt numFmtId="205" formatCode="&quot;月&quot;&quot;給&quot;General&quot;千&quot;&quot;円&quot;"/>
    <numFmt numFmtId="206" formatCode="&quot;月&quot;&quot;商&quot;&quot;の&quot;0.%&quot;を&quot;"/>
    <numFmt numFmtId="207" formatCode="0_ "/>
    <numFmt numFmtId="208" formatCode="&quot;平&quot;&quot;均&quot;&quot;単&quot;&quot;価&quot;#,###&quot;千&quot;&quot;円&quot;"/>
    <numFmt numFmtId="209" formatCode="#,###&quot;千&quot;&quot;円&quot;"/>
    <numFmt numFmtId="210" formatCode="#,#00&quot;千&quot;&quot;円&quot;"/>
    <numFmt numFmtId="211" formatCode="General&quot;千&quot;&quot;円&quot;"/>
    <numFmt numFmtId="212" formatCode="#,##0&quot;千&quot;&quot;円&quot;"/>
    <numFmt numFmtId="213" formatCode="\(\=&quot;日&quot;&quot;商&quot;#,##0&quot;千&quot;&quot;円&quot;"/>
    <numFmt numFmtId="214" formatCode="#,##0_)&quot;千&quot;&quot;円&quot;"/>
    <numFmt numFmtId="215" formatCode="General\%"/>
    <numFmt numFmtId="216" formatCode="0&quot;年&quot;\(\1&quot;年&quot;&quot;据&quot;&quot;置&quot;\)"/>
    <numFmt numFmtId="217" formatCode="&quot;平&quot;&quot;均&quot;&quot;月&quot;&quot;商&quot;#,##0&quot;千&quot;&quot;円&quot;&quot;を&quot;&quot;見&quot;&quot;込&quot;&quot;む&quot;."/>
    <numFmt numFmtId="218" formatCode="&quot;初&quot;&quot;年&quot;&quot;度&quot;&quot;に&quot;&quot;比&quot;&quot;べ&quot;0%&quot;増&quot;&quot;加&quot;&quot;を&quot;&quot;予&quot;&quot;想&quot;."/>
    <numFmt numFmtId="219" formatCode="\2&quot;年&quot;&quot;目&quot;&quot;に&quot;&quot;比&quot;&quot;べ&quot;0%&quot;増&quot;&quot;加&quot;&quot;を&quot;&quot;予&quot;&quot;想&quot;."/>
    <numFmt numFmtId="220" formatCode="&quot;平&quot;&quot;均&quot;&quot;月&quot;&quot;初&quot;#,##0&quot;千&quot;&quot;円&quot;&quot;を&quot;&quot;見&quot;&quot;込&quot;&quot;む&quot;."/>
    <numFmt numFmtId="221" formatCode="&quot;年&quot;\ General&quot;千&quot;&quot;円&quot;"/>
    <numFmt numFmtId="222" formatCode="&quot;年&quot;\ \ \ \ \ \ General&quot;千&quot;&quot;円&quot;"/>
    <numFmt numFmtId="223" formatCode="&quot;年&quot;\ \ \ \ \ General&quot;千&quot;&quot;円&quot;"/>
    <numFmt numFmtId="224" formatCode="General&quot;円&quot;"/>
    <numFmt numFmtId="225" formatCode="General&quot;時&quot;&quot;間&quot;"/>
    <numFmt numFmtId="226" formatCode="#,##0_)&quot;円&quot;"/>
    <numFmt numFmtId="227" formatCode="#,##0;[Red]\-#,##0&quot;千&quot;&quot;円&quot;"/>
  </numFmts>
  <fonts count="9">
    <font>
      <sz val="11"/>
      <name val="ＭＳ Ｐゴシック"/>
      <family val="3"/>
    </font>
    <font>
      <sz val="6"/>
      <name val="ＭＳ Ｐゴシック"/>
      <family val="3"/>
    </font>
    <font>
      <sz val="14"/>
      <name val="ＭＳ Ｐゴシック"/>
      <family val="3"/>
    </font>
    <font>
      <sz val="11"/>
      <color indexed="10"/>
      <name val="ＭＳ Ｐゴシック"/>
      <family val="3"/>
    </font>
    <font>
      <b/>
      <sz val="14"/>
      <name val="ＭＳ Ｐゴシック"/>
      <family val="3"/>
    </font>
    <font>
      <sz val="12"/>
      <name val="ＭＳ Ｐゴシック"/>
      <family val="3"/>
    </font>
    <font>
      <i/>
      <sz val="20"/>
      <name val="ＭＳ Ｐゴシック"/>
      <family val="3"/>
    </font>
    <font>
      <i/>
      <sz val="12"/>
      <name val="ＭＳ Ｐゴシック"/>
      <family val="3"/>
    </font>
    <font>
      <sz val="12"/>
      <color indexed="10"/>
      <name val="ＭＳ Ｐゴシック"/>
      <family val="3"/>
    </font>
  </fonts>
  <fills count="3">
    <fill>
      <patternFill/>
    </fill>
    <fill>
      <patternFill patternType="gray125"/>
    </fill>
    <fill>
      <patternFill patternType="solid">
        <fgColor indexed="43"/>
        <bgColor indexed="64"/>
      </patternFill>
    </fill>
  </fills>
  <borders count="67">
    <border>
      <left/>
      <right/>
      <top/>
      <bottom/>
      <diagonal/>
    </border>
    <border>
      <left style="thin"/>
      <right style="thin"/>
      <top style="thin"/>
      <bottom style="thin"/>
    </border>
    <border>
      <left style="medium"/>
      <right>
        <color indexed="63"/>
      </right>
      <top style="medium"/>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double"/>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thin"/>
    </border>
    <border>
      <left>
        <color indexed="63"/>
      </left>
      <right style="medium"/>
      <top style="thin"/>
      <bottom style="hair"/>
    </border>
    <border>
      <left style="hair"/>
      <right>
        <color indexed="63"/>
      </right>
      <top style="thin"/>
      <bottom style="hair"/>
    </border>
    <border>
      <left style="hair"/>
      <right style="medium"/>
      <top style="thin"/>
      <bottom style="hair"/>
    </border>
    <border>
      <left style="hair"/>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color indexed="63"/>
      </top>
      <bottom>
        <color indexed="63"/>
      </bottom>
    </border>
    <border>
      <left style="hair"/>
      <right style="medium"/>
      <top style="hair"/>
      <bottom style="thin"/>
    </border>
    <border>
      <left>
        <color indexed="63"/>
      </left>
      <right style="medium"/>
      <top style="hair"/>
      <bottom style="thin"/>
    </border>
    <border>
      <left>
        <color indexed="63"/>
      </left>
      <right style="medium"/>
      <top>
        <color indexed="63"/>
      </top>
      <bottom style="medium"/>
    </border>
    <border>
      <left style="hair"/>
      <right style="medium"/>
      <top style="hair"/>
      <bottom style="medium"/>
    </border>
    <border>
      <left style="hair"/>
      <right>
        <color indexed="63"/>
      </right>
      <top>
        <color indexed="63"/>
      </top>
      <bottom style="medium"/>
    </border>
    <border>
      <left>
        <color indexed="63"/>
      </left>
      <right style="thin"/>
      <top>
        <color indexed="63"/>
      </top>
      <bottom>
        <color indexed="63"/>
      </bottom>
    </border>
    <border>
      <left>
        <color indexed="63"/>
      </left>
      <right style="hair"/>
      <top style="medium"/>
      <bottom style="thin"/>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style="hair"/>
    </border>
    <border>
      <left>
        <color indexed="63"/>
      </left>
      <right>
        <color indexed="63"/>
      </right>
      <top>
        <color indexed="63"/>
      </top>
      <bottom style="medium"/>
    </border>
    <border>
      <left>
        <color indexed="63"/>
      </left>
      <right style="hair"/>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thin"/>
      <bottom style="thin"/>
    </border>
    <border>
      <left>
        <color indexed="63"/>
      </left>
      <right style="medium"/>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5">
    <xf numFmtId="0" fontId="0" fillId="0" borderId="0" xfId="0" applyAlignment="1">
      <alignment vertical="center"/>
    </xf>
    <xf numFmtId="38" fontId="0" fillId="0" borderId="0" xfId="16" applyAlignment="1">
      <alignment vertical="center"/>
    </xf>
    <xf numFmtId="38" fontId="0" fillId="0" borderId="0" xfId="16" applyFont="1" applyAlignment="1">
      <alignment vertical="center"/>
    </xf>
    <xf numFmtId="38" fontId="0" fillId="0" borderId="1" xfId="16" applyBorder="1" applyAlignment="1">
      <alignment vertical="center"/>
    </xf>
    <xf numFmtId="38" fontId="0" fillId="0" borderId="1" xfId="16" applyFont="1" applyBorder="1" applyAlignment="1">
      <alignment vertical="center"/>
    </xf>
    <xf numFmtId="38" fontId="0" fillId="0" borderId="2" xfId="16" applyBorder="1" applyAlignment="1">
      <alignment vertical="center"/>
    </xf>
    <xf numFmtId="38" fontId="0" fillId="0" borderId="3" xfId="16" applyBorder="1" applyAlignment="1">
      <alignment vertical="center"/>
    </xf>
    <xf numFmtId="38" fontId="0" fillId="0" borderId="4" xfId="16" applyBorder="1" applyAlignment="1">
      <alignment vertical="center"/>
    </xf>
    <xf numFmtId="38" fontId="0" fillId="0" borderId="5" xfId="16" applyBorder="1" applyAlignment="1">
      <alignment vertical="center"/>
    </xf>
    <xf numFmtId="38" fontId="0" fillId="0" borderId="6" xfId="16" applyBorder="1" applyAlignment="1">
      <alignment vertical="center"/>
    </xf>
    <xf numFmtId="38" fontId="0" fillId="0" borderId="0" xfId="16" applyBorder="1" applyAlignment="1">
      <alignment vertical="center"/>
    </xf>
    <xf numFmtId="38" fontId="0" fillId="0" borderId="7" xfId="16" applyBorder="1" applyAlignment="1">
      <alignment vertical="center"/>
    </xf>
    <xf numFmtId="38" fontId="0" fillId="0" borderId="8" xfId="16" applyBorder="1" applyAlignment="1">
      <alignment vertical="center"/>
    </xf>
    <xf numFmtId="38" fontId="0" fillId="0" borderId="9" xfId="16" applyBorder="1" applyAlignment="1">
      <alignment vertical="center"/>
    </xf>
    <xf numFmtId="38" fontId="0" fillId="0" borderId="9" xfId="16" applyFont="1" applyBorder="1" applyAlignment="1">
      <alignment vertical="center"/>
    </xf>
    <xf numFmtId="38" fontId="0" fillId="0" borderId="3" xfId="16" applyFont="1" applyBorder="1" applyAlignment="1">
      <alignment vertical="center"/>
    </xf>
    <xf numFmtId="38" fontId="0" fillId="0" borderId="6" xfId="16" applyFont="1" applyBorder="1" applyAlignment="1">
      <alignment vertical="center"/>
    </xf>
    <xf numFmtId="38" fontId="0" fillId="0" borderId="3" xfId="16" applyFont="1" applyBorder="1" applyAlignment="1">
      <alignment horizontal="center" vertical="center"/>
    </xf>
    <xf numFmtId="38" fontId="2" fillId="0" borderId="0" xfId="16" applyFont="1" applyAlignment="1">
      <alignment vertical="center"/>
    </xf>
    <xf numFmtId="38" fontId="0" fillId="0" borderId="0" xfId="16" applyFont="1" applyAlignment="1">
      <alignment horizontal="right" vertical="center"/>
    </xf>
    <xf numFmtId="38" fontId="0" fillId="0" borderId="0" xfId="16" applyFont="1" applyAlignment="1">
      <alignment vertical="center"/>
    </xf>
    <xf numFmtId="38" fontId="2" fillId="0" borderId="0" xfId="16" applyFont="1" applyAlignment="1">
      <alignment horizontal="center" vertical="center"/>
    </xf>
    <xf numFmtId="38" fontId="0" fillId="0" borderId="10" xfId="16" applyFont="1" applyBorder="1" applyAlignment="1">
      <alignment horizontal="center" vertical="center"/>
    </xf>
    <xf numFmtId="38" fontId="0" fillId="0" borderId="11" xfId="16" applyBorder="1" applyAlignment="1">
      <alignment horizontal="center" vertical="center"/>
    </xf>
    <xf numFmtId="38" fontId="0" fillId="0" borderId="12" xfId="16" applyBorder="1" applyAlignment="1">
      <alignment horizontal="center" vertical="center"/>
    </xf>
    <xf numFmtId="38" fontId="0" fillId="0" borderId="12" xfId="16" applyFont="1" applyBorder="1" applyAlignment="1">
      <alignment horizontal="center" vertical="center"/>
    </xf>
    <xf numFmtId="38" fontId="0" fillId="0" borderId="13" xfId="16" applyBorder="1" applyAlignment="1">
      <alignment horizontal="center" vertical="center"/>
    </xf>
    <xf numFmtId="38" fontId="0" fillId="0" borderId="6" xfId="16" applyBorder="1" applyAlignment="1">
      <alignment horizontal="center" vertical="center"/>
    </xf>
    <xf numFmtId="38" fontId="0" fillId="0" borderId="1" xfId="16" applyFont="1" applyBorder="1" applyAlignment="1">
      <alignment horizontal="center" vertical="center"/>
    </xf>
    <xf numFmtId="38" fontId="0" fillId="0" borderId="14" xfId="16" applyFont="1" applyBorder="1" applyAlignment="1">
      <alignment horizontal="center" vertical="center"/>
    </xf>
    <xf numFmtId="38" fontId="0" fillId="0" borderId="15" xfId="16" applyBorder="1" applyAlignment="1">
      <alignment vertical="center"/>
    </xf>
    <xf numFmtId="38" fontId="0" fillId="0" borderId="1" xfId="16" applyBorder="1" applyAlignment="1">
      <alignment horizontal="center" vertical="center"/>
    </xf>
    <xf numFmtId="38" fontId="0" fillId="0" borderId="3" xfId="16" applyBorder="1" applyAlignment="1">
      <alignment horizontal="center" vertical="center"/>
    </xf>
    <xf numFmtId="38" fontId="0" fillId="0" borderId="9" xfId="16" applyBorder="1" applyAlignment="1">
      <alignment horizontal="center" vertical="center"/>
    </xf>
    <xf numFmtId="38" fontId="4" fillId="0" borderId="16" xfId="16" applyFont="1" applyBorder="1" applyAlignment="1">
      <alignment vertical="center"/>
    </xf>
    <xf numFmtId="38" fontId="4" fillId="2" borderId="17" xfId="16" applyFont="1" applyFill="1" applyBorder="1" applyAlignment="1">
      <alignment vertical="center"/>
    </xf>
    <xf numFmtId="40" fontId="2" fillId="0" borderId="1" xfId="16" applyNumberFormat="1" applyFont="1" applyBorder="1" applyAlignment="1">
      <alignment vertical="center"/>
    </xf>
    <xf numFmtId="0" fontId="5" fillId="0" borderId="0" xfId="0" applyFont="1" applyAlignment="1">
      <alignment vertical="center"/>
    </xf>
    <xf numFmtId="0" fontId="0" fillId="0" borderId="18" xfId="0" applyBorder="1" applyAlignment="1">
      <alignment vertical="center"/>
    </xf>
    <xf numFmtId="0" fontId="5" fillId="0" borderId="18" xfId="0" applyFont="1" applyBorder="1" applyAlignment="1">
      <alignment vertical="center"/>
    </xf>
    <xf numFmtId="0" fontId="5" fillId="0" borderId="0" xfId="0" applyFont="1" applyAlignment="1">
      <alignment horizontal="distributed"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horizontal="distributed" vertical="center"/>
    </xf>
    <xf numFmtId="0" fontId="5" fillId="0" borderId="24" xfId="0" applyFont="1" applyBorder="1" applyAlignment="1">
      <alignment vertical="center" shrinkToFit="1"/>
    </xf>
    <xf numFmtId="0" fontId="7"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7" fillId="0" borderId="3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2"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9" xfId="0" applyFont="1" applyBorder="1" applyAlignment="1">
      <alignment vertical="center"/>
    </xf>
    <xf numFmtId="0" fontId="5" fillId="0" borderId="0" xfId="0" applyFont="1" applyAlignment="1">
      <alignment vertical="center"/>
    </xf>
    <xf numFmtId="38" fontId="0" fillId="0" borderId="1" xfId="16" applyFont="1" applyBorder="1" applyAlignment="1">
      <alignment vertical="center" shrinkToFit="1"/>
    </xf>
    <xf numFmtId="38" fontId="0" fillId="0" borderId="37" xfId="16" applyFont="1" applyBorder="1" applyAlignment="1">
      <alignment vertical="center" shrinkToFit="1"/>
    </xf>
    <xf numFmtId="38" fontId="0" fillId="0" borderId="38" xfId="16" applyFont="1" applyBorder="1" applyAlignment="1">
      <alignment vertical="center" shrinkToFit="1"/>
    </xf>
    <xf numFmtId="38" fontId="0" fillId="0" borderId="25" xfId="16" applyFont="1" applyBorder="1" applyAlignment="1">
      <alignment vertical="center" shrinkToFit="1"/>
    </xf>
    <xf numFmtId="38" fontId="0" fillId="0" borderId="1" xfId="16" applyFont="1" applyBorder="1" applyAlignment="1">
      <alignment horizontal="right" vertical="center" shrinkToFit="1"/>
    </xf>
    <xf numFmtId="38" fontId="0" fillId="0" borderId="11" xfId="16"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23" xfId="0" applyFont="1" applyBorder="1" applyAlignment="1">
      <alignment vertical="center"/>
    </xf>
    <xf numFmtId="38" fontId="0" fillId="0" borderId="39" xfId="16" applyFont="1" applyBorder="1" applyAlignment="1">
      <alignment vertical="center" shrinkToFit="1"/>
    </xf>
    <xf numFmtId="0" fontId="5" fillId="0" borderId="34" xfId="0" applyFont="1" applyBorder="1" applyAlignment="1">
      <alignment vertical="center"/>
    </xf>
    <xf numFmtId="0" fontId="5" fillId="0" borderId="33" xfId="0" applyFont="1" applyBorder="1" applyAlignment="1">
      <alignment vertical="center"/>
    </xf>
    <xf numFmtId="181" fontId="5" fillId="0" borderId="40" xfId="0" applyNumberFormat="1" applyFont="1" applyBorder="1" applyAlignment="1">
      <alignment vertical="center"/>
    </xf>
    <xf numFmtId="181" fontId="5" fillId="0" borderId="40" xfId="18" applyNumberFormat="1" applyFont="1" applyBorder="1" applyAlignment="1">
      <alignment vertical="center"/>
    </xf>
    <xf numFmtId="181" fontId="5" fillId="0" borderId="41" xfId="0" applyNumberFormat="1" applyFont="1" applyBorder="1" applyAlignment="1">
      <alignment vertical="center"/>
    </xf>
    <xf numFmtId="182" fontId="5" fillId="0" borderId="40" xfId="0" applyNumberFormat="1" applyFont="1" applyBorder="1" applyAlignment="1">
      <alignment vertical="center"/>
    </xf>
    <xf numFmtId="182" fontId="5" fillId="0" borderId="27" xfId="0" applyNumberFormat="1" applyFont="1" applyBorder="1" applyAlignment="1">
      <alignment vertical="center"/>
    </xf>
    <xf numFmtId="182" fontId="5" fillId="0" borderId="7" xfId="0" applyNumberFormat="1" applyFont="1" applyBorder="1" applyAlignment="1">
      <alignment vertical="center"/>
    </xf>
    <xf numFmtId="182" fontId="5" fillId="0" borderId="42" xfId="0" applyNumberFormat="1" applyFont="1" applyBorder="1" applyAlignment="1">
      <alignment vertical="center"/>
    </xf>
    <xf numFmtId="182" fontId="5" fillId="0" borderId="43" xfId="0" applyNumberFormat="1" applyFont="1" applyBorder="1" applyAlignment="1">
      <alignment vertical="center"/>
    </xf>
    <xf numFmtId="181" fontId="5" fillId="0" borderId="44" xfId="0" applyNumberFormat="1" applyFont="1" applyBorder="1" applyAlignment="1">
      <alignment vertical="center"/>
    </xf>
    <xf numFmtId="181" fontId="5" fillId="0" borderId="45" xfId="0" applyNumberFormat="1" applyFont="1" applyBorder="1" applyAlignment="1">
      <alignment vertical="center"/>
    </xf>
    <xf numFmtId="0" fontId="0" fillId="0" borderId="38" xfId="0" applyFont="1" applyBorder="1" applyAlignment="1">
      <alignment vertical="center" shrinkToFit="1"/>
    </xf>
    <xf numFmtId="196" fontId="5" fillId="0" borderId="0" xfId="0" applyNumberFormat="1" applyFont="1" applyAlignment="1">
      <alignment horizontal="left" vertical="center"/>
    </xf>
    <xf numFmtId="0" fontId="5" fillId="0" borderId="0" xfId="0" applyFont="1" applyBorder="1" applyAlignment="1">
      <alignment vertical="center"/>
    </xf>
    <xf numFmtId="0" fontId="5" fillId="0" borderId="0" xfId="0" applyFont="1" applyAlignment="1">
      <alignment vertical="center" shrinkToFit="1"/>
    </xf>
    <xf numFmtId="0" fontId="5" fillId="0" borderId="0" xfId="0" applyFont="1" applyBorder="1" applyAlignment="1">
      <alignment horizontal="center" vertical="center"/>
    </xf>
    <xf numFmtId="0" fontId="5" fillId="0" borderId="18" xfId="0" applyNumberFormat="1" applyFont="1" applyBorder="1" applyAlignment="1">
      <alignment horizontal="center" vertical="center"/>
    </xf>
    <xf numFmtId="0" fontId="0" fillId="0" borderId="1" xfId="0" applyFont="1" applyBorder="1" applyAlignment="1">
      <alignment vertical="center"/>
    </xf>
    <xf numFmtId="0" fontId="5" fillId="0" borderId="0" xfId="0" applyNumberFormat="1" applyFont="1" applyBorder="1" applyAlignment="1">
      <alignment horizontal="left" vertical="center"/>
    </xf>
    <xf numFmtId="0" fontId="0" fillId="0" borderId="25" xfId="0" applyFont="1" applyBorder="1" applyAlignment="1">
      <alignment vertical="center"/>
    </xf>
    <xf numFmtId="177" fontId="2" fillId="0" borderId="1" xfId="16" applyNumberFormat="1" applyFont="1" applyBorder="1" applyAlignment="1">
      <alignment vertical="center"/>
    </xf>
    <xf numFmtId="0" fontId="5" fillId="0" borderId="0" xfId="0" applyFont="1" applyAlignment="1">
      <alignment horizontal="left" vertical="center" shrinkToFit="1"/>
    </xf>
    <xf numFmtId="0" fontId="0" fillId="0" borderId="0" xfId="0" applyAlignment="1">
      <alignment horizontal="left" vertical="center" shrinkToFit="1"/>
    </xf>
    <xf numFmtId="38" fontId="0" fillId="0" borderId="25" xfId="16" applyNumberFormat="1" applyFont="1" applyBorder="1" applyAlignment="1">
      <alignment vertical="center" shrinkToFit="1"/>
    </xf>
    <xf numFmtId="206" fontId="5" fillId="0" borderId="0" xfId="0" applyNumberFormat="1" applyFont="1" applyBorder="1" applyAlignment="1">
      <alignment horizontal="center" vertical="center" shrinkToFit="1"/>
    </xf>
    <xf numFmtId="0" fontId="8" fillId="0" borderId="0" xfId="0" applyFont="1" applyAlignment="1">
      <alignment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38" fontId="0" fillId="0" borderId="38" xfId="16" applyNumberFormat="1" applyFont="1" applyBorder="1" applyAlignment="1">
      <alignment vertical="center" shrinkToFit="1"/>
    </xf>
    <xf numFmtId="0" fontId="5" fillId="0" borderId="0" xfId="0" applyFont="1" applyAlignment="1">
      <alignment horizontal="left" vertical="center"/>
    </xf>
    <xf numFmtId="0" fontId="5" fillId="0" borderId="46" xfId="0" applyFont="1" applyBorder="1" applyAlignment="1">
      <alignment horizontal="left" vertical="center"/>
    </xf>
    <xf numFmtId="205" fontId="5" fillId="0" borderId="0" xfId="0" applyNumberFormat="1" applyFont="1" applyBorder="1" applyAlignment="1">
      <alignment horizontal="left" vertical="center" shrinkToFit="1"/>
    </xf>
    <xf numFmtId="0" fontId="5" fillId="0" borderId="0" xfId="0" applyFont="1" applyAlignment="1">
      <alignment horizontal="center" vertical="center" shrinkToFit="1"/>
    </xf>
    <xf numFmtId="0" fontId="5" fillId="0" borderId="0" xfId="0" applyFont="1" applyAlignment="1">
      <alignment horizontal="right" vertical="center" shrinkToFit="1"/>
    </xf>
    <xf numFmtId="55" fontId="5" fillId="0" borderId="0" xfId="0" applyNumberFormat="1" applyFont="1" applyAlignment="1">
      <alignment horizontal="right" vertical="center" shrinkToFit="1"/>
    </xf>
    <xf numFmtId="0" fontId="0" fillId="0" borderId="0" xfId="0" applyAlignment="1">
      <alignment horizontal="right" vertical="center" shrinkToFit="1"/>
    </xf>
    <xf numFmtId="191" fontId="5" fillId="0" borderId="18" xfId="0" applyNumberFormat="1" applyFont="1" applyBorder="1" applyAlignment="1">
      <alignment vertical="center"/>
    </xf>
    <xf numFmtId="225" fontId="5" fillId="0" borderId="18" xfId="0" applyNumberFormat="1" applyFont="1" applyBorder="1" applyAlignment="1">
      <alignment vertical="center" shrinkToFit="1"/>
    </xf>
    <xf numFmtId="0" fontId="5" fillId="0" borderId="18" xfId="0" applyNumberFormat="1" applyFont="1" applyBorder="1" applyAlignment="1">
      <alignment horizontal="center" vertical="center" shrinkToFit="1"/>
    </xf>
    <xf numFmtId="38" fontId="0" fillId="0" borderId="37" xfId="16" applyNumberFormat="1" applyFont="1" applyBorder="1" applyAlignment="1">
      <alignment vertical="center" shrinkToFit="1"/>
    </xf>
    <xf numFmtId="0" fontId="7"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5" fillId="0" borderId="53" xfId="0" applyFont="1" applyBorder="1" applyAlignment="1">
      <alignment horizontal="lef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53" xfId="0" applyFont="1" applyBorder="1" applyAlignment="1">
      <alignment vertical="center" shrinkToFit="1"/>
    </xf>
    <xf numFmtId="0" fontId="5" fillId="0" borderId="59"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 xfId="0" applyFont="1" applyBorder="1" applyAlignment="1">
      <alignment vertical="center" shrinkToFit="1"/>
    </xf>
    <xf numFmtId="0" fontId="5" fillId="0" borderId="0" xfId="0" applyFont="1" applyBorder="1" applyAlignment="1">
      <alignment vertical="center" shrinkToFit="1"/>
    </xf>
    <xf numFmtId="0" fontId="5" fillId="0" borderId="53" xfId="0" applyFont="1" applyBorder="1" applyAlignment="1">
      <alignmen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horizontal="center" vertical="center"/>
    </xf>
    <xf numFmtId="38" fontId="0" fillId="0" borderId="1" xfId="16" applyFont="1" applyBorder="1" applyAlignment="1">
      <alignment horizontal="center" vertical="center"/>
    </xf>
    <xf numFmtId="38" fontId="0" fillId="0" borderId="14" xfId="16" applyFont="1" applyBorder="1" applyAlignment="1">
      <alignment horizontal="center" vertical="center"/>
    </xf>
    <xf numFmtId="38" fontId="0" fillId="0" borderId="31" xfId="16" applyFont="1" applyBorder="1" applyAlignment="1">
      <alignment horizontal="center" vertical="center"/>
    </xf>
    <xf numFmtId="38" fontId="0" fillId="0" borderId="65" xfId="16" applyFont="1" applyBorder="1" applyAlignment="1">
      <alignment horizontal="center" vertical="center"/>
    </xf>
    <xf numFmtId="38" fontId="0" fillId="0" borderId="66" xfId="16"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distributed" vertical="center"/>
    </xf>
    <xf numFmtId="0" fontId="5" fillId="0" borderId="0" xfId="0" applyNumberFormat="1" applyFont="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55" fontId="5" fillId="0" borderId="0" xfId="0" applyNumberFormat="1"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shrinkToFit="1"/>
    </xf>
    <xf numFmtId="49" fontId="5" fillId="0" borderId="0" xfId="0" applyNumberFormat="1" applyFont="1" applyAlignment="1">
      <alignment horizontal="left"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46" xfId="0" applyFont="1" applyBorder="1" applyAlignment="1">
      <alignment horizontal="center" vertical="center"/>
    </xf>
    <xf numFmtId="0" fontId="5" fillId="0" borderId="33" xfId="0" applyFont="1" applyBorder="1" applyAlignment="1">
      <alignment horizontal="center" vertical="center"/>
    </xf>
    <xf numFmtId="0" fontId="5" fillId="0" borderId="59" xfId="0" applyFont="1" applyBorder="1" applyAlignment="1">
      <alignment horizontal="left"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6" xfId="0" applyFont="1" applyBorder="1" applyAlignment="1">
      <alignment vertical="center" shrinkToFit="1"/>
    </xf>
    <xf numFmtId="0" fontId="5" fillId="0" borderId="57" xfId="0" applyFont="1" applyBorder="1" applyAlignment="1">
      <alignment vertical="center" shrinkToFit="1"/>
    </xf>
    <xf numFmtId="0" fontId="5" fillId="0" borderId="58" xfId="0" applyFont="1" applyBorder="1" applyAlignment="1">
      <alignment vertical="center" shrinkToFit="1"/>
    </xf>
    <xf numFmtId="0" fontId="5" fillId="0" borderId="0" xfId="0" applyFont="1" applyBorder="1" applyAlignment="1">
      <alignment horizontal="right" vertical="center" shrinkToFit="1"/>
    </xf>
    <xf numFmtId="0" fontId="5" fillId="0" borderId="0" xfId="0" applyFont="1" applyAlignment="1">
      <alignment horizontal="right" vertical="center" shrinkToFit="1"/>
    </xf>
    <xf numFmtId="193" fontId="5" fillId="0" borderId="0" xfId="0" applyNumberFormat="1" applyFont="1" applyBorder="1" applyAlignment="1">
      <alignment horizontal="right" vertical="center" shrinkToFit="1"/>
    </xf>
    <xf numFmtId="214" fontId="5" fillId="0" borderId="18" xfId="0" applyNumberFormat="1" applyFont="1" applyBorder="1" applyAlignment="1">
      <alignment horizontal="right" vertical="center" shrinkToFit="1"/>
    </xf>
    <xf numFmtId="226" fontId="5" fillId="0" borderId="18" xfId="0" applyNumberFormat="1" applyFont="1" applyBorder="1" applyAlignment="1">
      <alignment horizontal="center" vertical="center" shrinkToFit="1"/>
    </xf>
    <xf numFmtId="204" fontId="5" fillId="0" borderId="0" xfId="0" applyNumberFormat="1" applyFont="1" applyBorder="1" applyAlignment="1">
      <alignment horizontal="right" vertical="center" shrinkToFit="1"/>
    </xf>
    <xf numFmtId="204" fontId="5" fillId="0" borderId="0" xfId="0" applyNumberFormat="1" applyFont="1" applyBorder="1" applyAlignment="1">
      <alignment horizontal="right" vertical="center"/>
    </xf>
    <xf numFmtId="214" fontId="5" fillId="0" borderId="0" xfId="0" applyNumberFormat="1" applyFont="1" applyBorder="1" applyAlignment="1">
      <alignment horizontal="center" vertical="center" shrinkToFit="1"/>
    </xf>
    <xf numFmtId="224" fontId="5" fillId="0" borderId="18" xfId="0" applyNumberFormat="1" applyFont="1" applyBorder="1" applyAlignment="1">
      <alignment horizontal="right" vertical="center"/>
    </xf>
    <xf numFmtId="208" fontId="5" fillId="0" borderId="0" xfId="0" applyNumberFormat="1" applyFont="1" applyBorder="1" applyAlignment="1">
      <alignment horizontal="right" vertical="center"/>
    </xf>
    <xf numFmtId="206" fontId="5" fillId="0" borderId="0" xfId="0" applyNumberFormat="1" applyFont="1" applyBorder="1" applyAlignment="1">
      <alignment horizontal="left" vertical="center"/>
    </xf>
    <xf numFmtId="0" fontId="5" fillId="0" borderId="0" xfId="0" applyNumberFormat="1" applyFont="1" applyAlignment="1">
      <alignment horizontal="left" vertical="center" shrinkToFit="1"/>
    </xf>
    <xf numFmtId="214" fontId="5" fillId="0" borderId="0" xfId="0" applyNumberFormat="1" applyFont="1" applyBorder="1" applyAlignment="1">
      <alignment horizontal="center" vertical="center"/>
    </xf>
    <xf numFmtId="196" fontId="5" fillId="0" borderId="0" xfId="0" applyNumberFormat="1" applyFont="1" applyAlignment="1">
      <alignment horizontal="left" vertical="center"/>
    </xf>
    <xf numFmtId="212" fontId="5" fillId="0" borderId="0" xfId="16" applyNumberFormat="1" applyFont="1" applyBorder="1" applyAlignment="1">
      <alignment horizontal="center" vertical="center" shrinkToFit="1"/>
    </xf>
    <xf numFmtId="0" fontId="5" fillId="0" borderId="0" xfId="0" applyNumberFormat="1" applyFont="1" applyBorder="1" applyAlignment="1">
      <alignment horizontal="left" vertical="center"/>
    </xf>
    <xf numFmtId="219" fontId="5" fillId="0" borderId="0" xfId="0" applyNumberFormat="1" applyFont="1" applyBorder="1" applyAlignment="1">
      <alignment horizontal="left" vertical="center"/>
    </xf>
    <xf numFmtId="220" fontId="5" fillId="0" borderId="0" xfId="0" applyNumberFormat="1" applyFont="1" applyBorder="1" applyAlignment="1">
      <alignment horizontal="left" vertical="center"/>
    </xf>
    <xf numFmtId="218" fontId="5" fillId="0" borderId="0" xfId="0" applyNumberFormat="1" applyFont="1" applyBorder="1" applyAlignment="1">
      <alignment horizontal="left" vertical="center"/>
    </xf>
    <xf numFmtId="217" fontId="5" fillId="0" borderId="0" xfId="0" applyNumberFormat="1" applyFont="1" applyBorder="1" applyAlignment="1">
      <alignment horizontal="left" vertical="center"/>
    </xf>
    <xf numFmtId="223" fontId="5" fillId="0" borderId="0" xfId="0" applyNumberFormat="1" applyFont="1" applyAlignment="1">
      <alignment horizontal="left" vertical="center"/>
    </xf>
    <xf numFmtId="222" fontId="5" fillId="0" borderId="0" xfId="0" applyNumberFormat="1"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8</xdr:row>
      <xdr:rowOff>76200</xdr:rowOff>
    </xdr:from>
    <xdr:to>
      <xdr:col>7</xdr:col>
      <xdr:colOff>66675</xdr:colOff>
      <xdr:row>15</xdr:row>
      <xdr:rowOff>0</xdr:rowOff>
    </xdr:to>
    <xdr:sp>
      <xdr:nvSpPr>
        <xdr:cNvPr id="1" name="Rectangle 1"/>
        <xdr:cNvSpPr>
          <a:spLocks/>
        </xdr:cNvSpPr>
      </xdr:nvSpPr>
      <xdr:spPr>
        <a:xfrm>
          <a:off x="1676400" y="1447800"/>
          <a:ext cx="280035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2000" b="0" i="1" u="none" baseline="0">
              <a:latin typeface="ＭＳ Ｐゴシック"/>
              <a:ea typeface="ＭＳ Ｐゴシック"/>
              <a:cs typeface="ＭＳ Ｐゴシック"/>
            </a:rPr>
            <a:t>事　業　計　画　書</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T103"/>
  <sheetViews>
    <sheetView view="pageBreakPreview" zoomScale="75" zoomScaleSheetLayoutView="75" workbookViewId="0" topLeftCell="A1">
      <selection activeCell="D4" sqref="D4"/>
    </sheetView>
  </sheetViews>
  <sheetFormatPr defaultColWidth="9.00390625" defaultRowHeight="13.5"/>
  <cols>
    <col min="1" max="3" width="9.00390625" style="1" customWidth="1"/>
    <col min="4" max="8" width="13.625" style="1" customWidth="1"/>
    <col min="9" max="11" width="12.00390625" style="1" customWidth="1"/>
    <col min="12" max="12" width="9.00390625" style="1" customWidth="1"/>
    <col min="13" max="14" width="9.625" style="1" bestFit="1" customWidth="1"/>
    <col min="15" max="18" width="9.00390625" style="1" customWidth="1"/>
    <col min="19" max="20" width="9.625" style="1" bestFit="1" customWidth="1"/>
    <col min="21" max="16384" width="9.00390625" style="1" customWidth="1"/>
  </cols>
  <sheetData>
    <row r="1" ht="17.25">
      <c r="B1" s="18" t="s">
        <v>89</v>
      </c>
    </row>
    <row r="2" ht="17.25">
      <c r="H2" s="18" t="s">
        <v>102</v>
      </c>
    </row>
    <row r="3" spans="4:8" ht="18" thickBot="1">
      <c r="D3" s="21" t="s">
        <v>26</v>
      </c>
      <c r="E3" s="18"/>
      <c r="F3" s="21" t="s">
        <v>45</v>
      </c>
      <c r="G3" s="18"/>
      <c r="H3" s="18" t="s">
        <v>103</v>
      </c>
    </row>
    <row r="4" spans="4:8" ht="18" thickBot="1">
      <c r="D4" s="35">
        <f>'計画書(4)'!H18*1000</f>
        <v>0</v>
      </c>
      <c r="E4" s="18" t="s">
        <v>28</v>
      </c>
      <c r="F4" s="99">
        <v>3.3</v>
      </c>
      <c r="G4" s="18" t="s">
        <v>90</v>
      </c>
      <c r="H4" s="18" t="s">
        <v>27</v>
      </c>
    </row>
    <row r="5" spans="4:11" ht="14.25" thickBot="1">
      <c r="D5" s="2" t="s">
        <v>44</v>
      </c>
      <c r="K5" s="19" t="s">
        <v>43</v>
      </c>
    </row>
    <row r="6" spans="3:11" ht="14.25" customHeight="1" thickBot="1">
      <c r="C6" s="22" t="s">
        <v>29</v>
      </c>
      <c r="D6" s="23" t="s">
        <v>25</v>
      </c>
      <c r="E6" s="72" t="s">
        <v>91</v>
      </c>
      <c r="F6" s="72" t="s">
        <v>15</v>
      </c>
      <c r="G6" s="23" t="s">
        <v>23</v>
      </c>
      <c r="H6" s="23" t="s">
        <v>24</v>
      </c>
      <c r="I6" s="24"/>
      <c r="J6" s="25" t="s">
        <v>37</v>
      </c>
      <c r="K6" s="26"/>
    </row>
    <row r="7" spans="3:11" ht="11.25" customHeight="1">
      <c r="C7" s="5"/>
      <c r="D7" s="32">
        <v>0</v>
      </c>
      <c r="E7" s="17" t="s">
        <v>92</v>
      </c>
      <c r="F7" s="17" t="s">
        <v>92</v>
      </c>
      <c r="G7" s="17" t="s">
        <v>92</v>
      </c>
      <c r="H7" s="6">
        <f>D4</f>
        <v>0</v>
      </c>
      <c r="I7" s="7"/>
      <c r="J7" s="7"/>
      <c r="K7" s="8"/>
    </row>
    <row r="8" spans="3:11" ht="11.25" customHeight="1">
      <c r="C8" s="9"/>
      <c r="D8" s="31">
        <v>1</v>
      </c>
      <c r="E8" s="3">
        <v>0</v>
      </c>
      <c r="F8" s="3">
        <f aca="true" t="shared" si="0" ref="F8:F71">H7*$F$4/100/12</f>
        <v>0</v>
      </c>
      <c r="G8" s="4">
        <f>SUM(E8:F8)</f>
        <v>0</v>
      </c>
      <c r="H8" s="3">
        <f>H7-E8</f>
        <v>0</v>
      </c>
      <c r="I8" s="10"/>
      <c r="J8" s="10"/>
      <c r="K8" s="11"/>
    </row>
    <row r="9" spans="3:11" ht="11.25" customHeight="1">
      <c r="C9" s="9"/>
      <c r="D9" s="31">
        <v>2</v>
      </c>
      <c r="E9" s="3">
        <v>0</v>
      </c>
      <c r="F9" s="3">
        <f t="shared" si="0"/>
        <v>0</v>
      </c>
      <c r="G9" s="4">
        <f aca="true" t="shared" si="1" ref="G9:G72">SUM(E9:F9)</f>
        <v>0</v>
      </c>
      <c r="H9" s="3">
        <f aca="true" t="shared" si="2" ref="H9:H72">H8-E9</f>
        <v>0</v>
      </c>
      <c r="I9" s="10"/>
      <c r="J9" s="10"/>
      <c r="K9" s="11"/>
    </row>
    <row r="10" spans="3:11" ht="11.25" customHeight="1">
      <c r="C10" s="16"/>
      <c r="D10" s="31">
        <v>3</v>
      </c>
      <c r="E10" s="3">
        <v>0</v>
      </c>
      <c r="F10" s="3">
        <f t="shared" si="0"/>
        <v>0</v>
      </c>
      <c r="G10" s="4">
        <f t="shared" si="1"/>
        <v>0</v>
      </c>
      <c r="H10" s="3">
        <f t="shared" si="2"/>
        <v>0</v>
      </c>
      <c r="I10" s="10"/>
      <c r="J10" s="10"/>
      <c r="K10" s="11"/>
    </row>
    <row r="11" spans="3:11" ht="11.25" customHeight="1">
      <c r="C11" s="9"/>
      <c r="D11" s="31">
        <v>4</v>
      </c>
      <c r="E11" s="3">
        <v>0</v>
      </c>
      <c r="F11" s="3">
        <f t="shared" si="0"/>
        <v>0</v>
      </c>
      <c r="G11" s="4">
        <f t="shared" si="1"/>
        <v>0</v>
      </c>
      <c r="H11" s="3">
        <f t="shared" si="2"/>
        <v>0</v>
      </c>
      <c r="I11" s="10"/>
      <c r="J11" s="10"/>
      <c r="K11" s="11"/>
    </row>
    <row r="12" spans="3:11" ht="11.25" customHeight="1">
      <c r="C12" s="9"/>
      <c r="D12" s="31">
        <v>5</v>
      </c>
      <c r="E12" s="3">
        <v>0</v>
      </c>
      <c r="F12" s="3">
        <f t="shared" si="0"/>
        <v>0</v>
      </c>
      <c r="G12" s="4">
        <f t="shared" si="1"/>
        <v>0</v>
      </c>
      <c r="H12" s="3">
        <f t="shared" si="2"/>
        <v>0</v>
      </c>
      <c r="I12" s="10"/>
      <c r="J12" s="10"/>
      <c r="K12" s="11"/>
    </row>
    <row r="13" spans="3:11" ht="11.25" customHeight="1">
      <c r="C13" s="27" t="s">
        <v>30</v>
      </c>
      <c r="D13" s="31">
        <v>6</v>
      </c>
      <c r="E13" s="3">
        <v>0</v>
      </c>
      <c r="F13" s="3">
        <f t="shared" si="0"/>
        <v>0</v>
      </c>
      <c r="G13" s="4">
        <f t="shared" si="1"/>
        <v>0</v>
      </c>
      <c r="H13" s="3">
        <f t="shared" si="2"/>
        <v>0</v>
      </c>
      <c r="I13" s="10"/>
      <c r="J13" s="10"/>
      <c r="K13" s="11"/>
    </row>
    <row r="14" spans="3:11" ht="11.25" customHeight="1">
      <c r="C14" s="9"/>
      <c r="D14" s="31">
        <v>7</v>
      </c>
      <c r="E14" s="3">
        <v>0</v>
      </c>
      <c r="F14" s="3">
        <f t="shared" si="0"/>
        <v>0</v>
      </c>
      <c r="G14" s="4">
        <f t="shared" si="1"/>
        <v>0</v>
      </c>
      <c r="H14" s="3">
        <f t="shared" si="2"/>
        <v>0</v>
      </c>
      <c r="I14" s="10"/>
      <c r="J14" s="10"/>
      <c r="K14" s="11"/>
    </row>
    <row r="15" spans="3:11" ht="11.25" customHeight="1">
      <c r="C15" s="9"/>
      <c r="D15" s="31">
        <v>8</v>
      </c>
      <c r="E15" s="3">
        <v>0</v>
      </c>
      <c r="F15" s="3">
        <f t="shared" si="0"/>
        <v>0</v>
      </c>
      <c r="G15" s="4">
        <f t="shared" si="1"/>
        <v>0</v>
      </c>
      <c r="H15" s="3">
        <f t="shared" si="2"/>
        <v>0</v>
      </c>
      <c r="I15" s="10"/>
      <c r="J15" s="10"/>
      <c r="K15" s="11"/>
    </row>
    <row r="16" spans="3:11" ht="11.25" customHeight="1">
      <c r="C16" s="9"/>
      <c r="D16" s="31">
        <v>9</v>
      </c>
      <c r="E16" s="3">
        <v>0</v>
      </c>
      <c r="F16" s="3">
        <f t="shared" si="0"/>
        <v>0</v>
      </c>
      <c r="G16" s="4">
        <f t="shared" si="1"/>
        <v>0</v>
      </c>
      <c r="H16" s="3">
        <f t="shared" si="2"/>
        <v>0</v>
      </c>
      <c r="I16" s="10"/>
      <c r="J16" s="10"/>
      <c r="K16" s="11"/>
    </row>
    <row r="17" spans="3:11" ht="11.25" customHeight="1">
      <c r="C17" s="9"/>
      <c r="D17" s="31">
        <v>10</v>
      </c>
      <c r="E17" s="3">
        <v>0</v>
      </c>
      <c r="F17" s="3">
        <f t="shared" si="0"/>
        <v>0</v>
      </c>
      <c r="G17" s="4">
        <f t="shared" si="1"/>
        <v>0</v>
      </c>
      <c r="H17" s="3">
        <f t="shared" si="2"/>
        <v>0</v>
      </c>
      <c r="I17" s="152" t="s">
        <v>93</v>
      </c>
      <c r="J17" s="152"/>
      <c r="K17" s="153"/>
    </row>
    <row r="18" spans="3:11" ht="11.25" customHeight="1">
      <c r="C18" s="9"/>
      <c r="D18" s="31">
        <v>11</v>
      </c>
      <c r="E18" s="3">
        <v>0</v>
      </c>
      <c r="F18" s="3">
        <f t="shared" si="0"/>
        <v>0</v>
      </c>
      <c r="G18" s="4">
        <f t="shared" si="1"/>
        <v>0</v>
      </c>
      <c r="H18" s="3">
        <f t="shared" si="2"/>
        <v>0</v>
      </c>
      <c r="I18" s="28" t="s">
        <v>91</v>
      </c>
      <c r="J18" s="28" t="s">
        <v>15</v>
      </c>
      <c r="K18" s="29" t="s">
        <v>23</v>
      </c>
    </row>
    <row r="19" spans="3:11" ht="11.25" customHeight="1" thickBot="1">
      <c r="C19" s="12"/>
      <c r="D19" s="33">
        <v>12</v>
      </c>
      <c r="E19" s="13">
        <v>0</v>
      </c>
      <c r="F19" s="13">
        <f t="shared" si="0"/>
        <v>0</v>
      </c>
      <c r="G19" s="14">
        <f t="shared" si="1"/>
        <v>0</v>
      </c>
      <c r="H19" s="13">
        <f t="shared" si="2"/>
        <v>0</v>
      </c>
      <c r="I19" s="13">
        <f>SUM(E8:E19)</f>
        <v>0</v>
      </c>
      <c r="J19" s="13">
        <f>SUM(F8:F19)</f>
        <v>0</v>
      </c>
      <c r="K19" s="30">
        <f>SUM(I19:J19)</f>
        <v>0</v>
      </c>
    </row>
    <row r="20" spans="3:11" ht="11.25" customHeight="1">
      <c r="C20" s="5"/>
      <c r="D20" s="32">
        <v>13</v>
      </c>
      <c r="E20" s="6">
        <f aca="true" t="shared" si="3" ref="E20:E83">$D$4/72</f>
        <v>0</v>
      </c>
      <c r="F20" s="6">
        <f t="shared" si="0"/>
        <v>0</v>
      </c>
      <c r="G20" s="15">
        <f t="shared" si="1"/>
        <v>0</v>
      </c>
      <c r="H20" s="6">
        <f t="shared" si="2"/>
        <v>0</v>
      </c>
      <c r="I20" s="7"/>
      <c r="J20" s="7"/>
      <c r="K20" s="8"/>
    </row>
    <row r="21" spans="3:11" ht="11.25" customHeight="1">
      <c r="C21" s="9"/>
      <c r="D21" s="31">
        <v>14</v>
      </c>
      <c r="E21" s="3">
        <f t="shared" si="3"/>
        <v>0</v>
      </c>
      <c r="F21" s="3">
        <f>H20*$F$4/100/12</f>
        <v>0</v>
      </c>
      <c r="G21" s="4">
        <f t="shared" si="1"/>
        <v>0</v>
      </c>
      <c r="H21" s="3">
        <f t="shared" si="2"/>
        <v>0</v>
      </c>
      <c r="I21" s="10"/>
      <c r="J21" s="10"/>
      <c r="K21" s="11"/>
    </row>
    <row r="22" spans="3:11" ht="11.25" customHeight="1">
      <c r="C22" s="9"/>
      <c r="D22" s="31">
        <v>15</v>
      </c>
      <c r="E22" s="3">
        <f t="shared" si="3"/>
        <v>0</v>
      </c>
      <c r="F22" s="3">
        <f t="shared" si="0"/>
        <v>0</v>
      </c>
      <c r="G22" s="4">
        <f>SUM(E22:F22)</f>
        <v>0</v>
      </c>
      <c r="H22" s="3">
        <f t="shared" si="2"/>
        <v>0</v>
      </c>
      <c r="I22" s="10"/>
      <c r="J22" s="10"/>
      <c r="K22" s="11"/>
    </row>
    <row r="23" spans="3:11" ht="11.25" customHeight="1">
      <c r="C23" s="9"/>
      <c r="D23" s="31">
        <v>16</v>
      </c>
      <c r="E23" s="3">
        <f>$D$4/72</f>
        <v>0</v>
      </c>
      <c r="F23" s="3">
        <f>H22*$F$4/100/12</f>
        <v>0</v>
      </c>
      <c r="G23" s="4">
        <f t="shared" si="1"/>
        <v>0</v>
      </c>
      <c r="H23" s="3">
        <f>H22-E23</f>
        <v>0</v>
      </c>
      <c r="I23" s="10"/>
      <c r="J23" s="10"/>
      <c r="K23" s="11"/>
    </row>
    <row r="24" spans="3:11" ht="11.25" customHeight="1">
      <c r="C24" s="9"/>
      <c r="D24" s="31">
        <v>17</v>
      </c>
      <c r="E24" s="3">
        <f t="shared" si="3"/>
        <v>0</v>
      </c>
      <c r="F24" s="3">
        <f t="shared" si="0"/>
        <v>0</v>
      </c>
      <c r="G24" s="4">
        <f t="shared" si="1"/>
        <v>0</v>
      </c>
      <c r="H24" s="3">
        <f t="shared" si="2"/>
        <v>0</v>
      </c>
      <c r="I24" s="10"/>
      <c r="J24" s="10"/>
      <c r="K24" s="11"/>
    </row>
    <row r="25" spans="3:11" ht="11.25" customHeight="1">
      <c r="C25" s="27" t="s">
        <v>31</v>
      </c>
      <c r="D25" s="31">
        <v>18</v>
      </c>
      <c r="E25" s="3">
        <f t="shared" si="3"/>
        <v>0</v>
      </c>
      <c r="F25" s="3">
        <f t="shared" si="0"/>
        <v>0</v>
      </c>
      <c r="G25" s="4">
        <f t="shared" si="1"/>
        <v>0</v>
      </c>
      <c r="H25" s="3">
        <f t="shared" si="2"/>
        <v>0</v>
      </c>
      <c r="I25" s="10"/>
      <c r="J25" s="10"/>
      <c r="K25" s="11"/>
    </row>
    <row r="26" spans="3:11" ht="11.25" customHeight="1">
      <c r="C26" s="9"/>
      <c r="D26" s="31">
        <v>19</v>
      </c>
      <c r="E26" s="3">
        <f t="shared" si="3"/>
        <v>0</v>
      </c>
      <c r="F26" s="3">
        <f t="shared" si="0"/>
        <v>0</v>
      </c>
      <c r="G26" s="4">
        <f t="shared" si="1"/>
        <v>0</v>
      </c>
      <c r="H26" s="3">
        <f t="shared" si="2"/>
        <v>0</v>
      </c>
      <c r="I26" s="10"/>
      <c r="J26" s="10"/>
      <c r="K26" s="11"/>
    </row>
    <row r="27" spans="3:11" ht="11.25" customHeight="1">
      <c r="C27" s="9"/>
      <c r="D27" s="31">
        <v>20</v>
      </c>
      <c r="E27" s="3">
        <f t="shared" si="3"/>
        <v>0</v>
      </c>
      <c r="F27" s="3">
        <f t="shared" si="0"/>
        <v>0</v>
      </c>
      <c r="G27" s="4">
        <f t="shared" si="1"/>
        <v>0</v>
      </c>
      <c r="H27" s="3">
        <f t="shared" si="2"/>
        <v>0</v>
      </c>
      <c r="I27" s="10"/>
      <c r="J27" s="10"/>
      <c r="K27" s="11"/>
    </row>
    <row r="28" spans="3:11" ht="11.25" customHeight="1">
      <c r="C28" s="9"/>
      <c r="D28" s="31">
        <v>21</v>
      </c>
      <c r="E28" s="3">
        <f t="shared" si="3"/>
        <v>0</v>
      </c>
      <c r="F28" s="3">
        <f t="shared" si="0"/>
        <v>0</v>
      </c>
      <c r="G28" s="4">
        <f t="shared" si="1"/>
        <v>0</v>
      </c>
      <c r="H28" s="3">
        <f t="shared" si="2"/>
        <v>0</v>
      </c>
      <c r="I28" s="10"/>
      <c r="J28" s="10"/>
      <c r="K28" s="11"/>
    </row>
    <row r="29" spans="3:11" ht="11.25" customHeight="1">
      <c r="C29" s="9"/>
      <c r="D29" s="31">
        <v>22</v>
      </c>
      <c r="E29" s="3">
        <f t="shared" si="3"/>
        <v>0</v>
      </c>
      <c r="F29" s="3">
        <f t="shared" si="0"/>
        <v>0</v>
      </c>
      <c r="G29" s="4">
        <f t="shared" si="1"/>
        <v>0</v>
      </c>
      <c r="H29" s="3">
        <f t="shared" si="2"/>
        <v>0</v>
      </c>
      <c r="I29" s="152" t="s">
        <v>94</v>
      </c>
      <c r="J29" s="152"/>
      <c r="K29" s="153"/>
    </row>
    <row r="30" spans="3:11" ht="11.25" customHeight="1">
      <c r="C30" s="9"/>
      <c r="D30" s="31">
        <v>23</v>
      </c>
      <c r="E30" s="3">
        <f t="shared" si="3"/>
        <v>0</v>
      </c>
      <c r="F30" s="3">
        <f t="shared" si="0"/>
        <v>0</v>
      </c>
      <c r="G30" s="4">
        <f t="shared" si="1"/>
        <v>0</v>
      </c>
      <c r="H30" s="3">
        <f t="shared" si="2"/>
        <v>0</v>
      </c>
      <c r="I30" s="28" t="s">
        <v>91</v>
      </c>
      <c r="J30" s="28" t="s">
        <v>15</v>
      </c>
      <c r="K30" s="29" t="s">
        <v>23</v>
      </c>
    </row>
    <row r="31" spans="3:11" ht="11.25" customHeight="1" thickBot="1">
      <c r="C31" s="12"/>
      <c r="D31" s="33">
        <v>24</v>
      </c>
      <c r="E31" s="13">
        <f t="shared" si="3"/>
        <v>0</v>
      </c>
      <c r="F31" s="13">
        <f t="shared" si="0"/>
        <v>0</v>
      </c>
      <c r="G31" s="14">
        <f t="shared" si="1"/>
        <v>0</v>
      </c>
      <c r="H31" s="13">
        <f t="shared" si="2"/>
        <v>0</v>
      </c>
      <c r="I31" s="13">
        <f>SUM(E20:E31)</f>
        <v>0</v>
      </c>
      <c r="J31" s="13">
        <f>SUM(F20:F31)</f>
        <v>0</v>
      </c>
      <c r="K31" s="30">
        <f>SUM(I31:J31)</f>
        <v>0</v>
      </c>
    </row>
    <row r="32" spans="3:11" ht="11.25" customHeight="1">
      <c r="C32" s="5"/>
      <c r="D32" s="32">
        <v>25</v>
      </c>
      <c r="E32" s="6">
        <f t="shared" si="3"/>
        <v>0</v>
      </c>
      <c r="F32" s="6">
        <f t="shared" si="0"/>
        <v>0</v>
      </c>
      <c r="G32" s="15">
        <f t="shared" si="1"/>
        <v>0</v>
      </c>
      <c r="H32" s="6">
        <f t="shared" si="2"/>
        <v>0</v>
      </c>
      <c r="I32" s="7"/>
      <c r="J32" s="7"/>
      <c r="K32" s="8"/>
    </row>
    <row r="33" spans="3:11" ht="11.25" customHeight="1">
      <c r="C33" s="9"/>
      <c r="D33" s="31">
        <v>26</v>
      </c>
      <c r="E33" s="3">
        <f t="shared" si="3"/>
        <v>0</v>
      </c>
      <c r="F33" s="3">
        <f t="shared" si="0"/>
        <v>0</v>
      </c>
      <c r="G33" s="4">
        <f t="shared" si="1"/>
        <v>0</v>
      </c>
      <c r="H33" s="3">
        <f t="shared" si="2"/>
        <v>0</v>
      </c>
      <c r="I33" s="10"/>
      <c r="J33" s="10"/>
      <c r="K33" s="11"/>
    </row>
    <row r="34" spans="3:11" ht="11.25" customHeight="1">
      <c r="C34" s="9"/>
      <c r="D34" s="31">
        <v>27</v>
      </c>
      <c r="E34" s="3">
        <f t="shared" si="3"/>
        <v>0</v>
      </c>
      <c r="F34" s="3">
        <f t="shared" si="0"/>
        <v>0</v>
      </c>
      <c r="G34" s="4">
        <f t="shared" si="1"/>
        <v>0</v>
      </c>
      <c r="H34" s="3">
        <f t="shared" si="2"/>
        <v>0</v>
      </c>
      <c r="I34" s="10"/>
      <c r="J34" s="10"/>
      <c r="K34" s="11"/>
    </row>
    <row r="35" spans="3:11" ht="11.25" customHeight="1">
      <c r="C35" s="9"/>
      <c r="D35" s="31">
        <v>28</v>
      </c>
      <c r="E35" s="3">
        <f t="shared" si="3"/>
        <v>0</v>
      </c>
      <c r="F35" s="3">
        <f t="shared" si="0"/>
        <v>0</v>
      </c>
      <c r="G35" s="4">
        <f t="shared" si="1"/>
        <v>0</v>
      </c>
      <c r="H35" s="3">
        <f t="shared" si="2"/>
        <v>0</v>
      </c>
      <c r="I35" s="10"/>
      <c r="J35" s="10"/>
      <c r="K35" s="11"/>
    </row>
    <row r="36" spans="3:11" ht="11.25" customHeight="1">
      <c r="C36" s="9"/>
      <c r="D36" s="31">
        <v>29</v>
      </c>
      <c r="E36" s="3">
        <f t="shared" si="3"/>
        <v>0</v>
      </c>
      <c r="F36" s="3">
        <f t="shared" si="0"/>
        <v>0</v>
      </c>
      <c r="G36" s="4">
        <f t="shared" si="1"/>
        <v>0</v>
      </c>
      <c r="H36" s="3">
        <f t="shared" si="2"/>
        <v>0</v>
      </c>
      <c r="I36" s="10"/>
      <c r="J36" s="10"/>
      <c r="K36" s="11"/>
    </row>
    <row r="37" spans="3:11" ht="11.25" customHeight="1">
      <c r="C37" s="27" t="s">
        <v>32</v>
      </c>
      <c r="D37" s="31">
        <v>30</v>
      </c>
      <c r="E37" s="3">
        <f t="shared" si="3"/>
        <v>0</v>
      </c>
      <c r="F37" s="3">
        <f t="shared" si="0"/>
        <v>0</v>
      </c>
      <c r="G37" s="4">
        <f t="shared" si="1"/>
        <v>0</v>
      </c>
      <c r="H37" s="3">
        <f t="shared" si="2"/>
        <v>0</v>
      </c>
      <c r="I37" s="10"/>
      <c r="J37" s="10"/>
      <c r="K37" s="11"/>
    </row>
    <row r="38" spans="3:11" ht="11.25" customHeight="1">
      <c r="C38" s="9"/>
      <c r="D38" s="31">
        <v>31</v>
      </c>
      <c r="E38" s="3">
        <f t="shared" si="3"/>
        <v>0</v>
      </c>
      <c r="F38" s="3">
        <f t="shared" si="0"/>
        <v>0</v>
      </c>
      <c r="G38" s="4">
        <f t="shared" si="1"/>
        <v>0</v>
      </c>
      <c r="H38" s="3">
        <f t="shared" si="2"/>
        <v>0</v>
      </c>
      <c r="I38" s="10"/>
      <c r="J38" s="10"/>
      <c r="K38" s="11"/>
    </row>
    <row r="39" spans="3:11" ht="11.25" customHeight="1">
      <c r="C39" s="9"/>
      <c r="D39" s="31">
        <v>32</v>
      </c>
      <c r="E39" s="3">
        <f t="shared" si="3"/>
        <v>0</v>
      </c>
      <c r="F39" s="3">
        <f t="shared" si="0"/>
        <v>0</v>
      </c>
      <c r="G39" s="4">
        <f t="shared" si="1"/>
        <v>0</v>
      </c>
      <c r="H39" s="3">
        <f t="shared" si="2"/>
        <v>0</v>
      </c>
      <c r="I39" s="10"/>
      <c r="J39" s="10"/>
      <c r="K39" s="11"/>
    </row>
    <row r="40" spans="3:11" ht="11.25" customHeight="1">
      <c r="C40" s="9"/>
      <c r="D40" s="31">
        <v>33</v>
      </c>
      <c r="E40" s="3">
        <f t="shared" si="3"/>
        <v>0</v>
      </c>
      <c r="F40" s="3">
        <f t="shared" si="0"/>
        <v>0</v>
      </c>
      <c r="G40" s="4">
        <f t="shared" si="1"/>
        <v>0</v>
      </c>
      <c r="H40" s="3">
        <f t="shared" si="2"/>
        <v>0</v>
      </c>
      <c r="I40" s="10"/>
      <c r="J40" s="10"/>
      <c r="K40" s="11"/>
    </row>
    <row r="41" spans="3:11" ht="11.25" customHeight="1">
      <c r="C41" s="9"/>
      <c r="D41" s="31">
        <v>34</v>
      </c>
      <c r="E41" s="3">
        <f t="shared" si="3"/>
        <v>0</v>
      </c>
      <c r="F41" s="3">
        <f t="shared" si="0"/>
        <v>0</v>
      </c>
      <c r="G41" s="4">
        <f t="shared" si="1"/>
        <v>0</v>
      </c>
      <c r="H41" s="3">
        <f t="shared" si="2"/>
        <v>0</v>
      </c>
      <c r="I41" s="152" t="s">
        <v>95</v>
      </c>
      <c r="J41" s="152"/>
      <c r="K41" s="153"/>
    </row>
    <row r="42" spans="3:11" ht="11.25" customHeight="1">
      <c r="C42" s="9"/>
      <c r="D42" s="31">
        <v>35</v>
      </c>
      <c r="E42" s="3">
        <f t="shared" si="3"/>
        <v>0</v>
      </c>
      <c r="F42" s="3">
        <f t="shared" si="0"/>
        <v>0</v>
      </c>
      <c r="G42" s="4">
        <f t="shared" si="1"/>
        <v>0</v>
      </c>
      <c r="H42" s="3">
        <f t="shared" si="2"/>
        <v>0</v>
      </c>
      <c r="I42" s="28" t="s">
        <v>91</v>
      </c>
      <c r="J42" s="28" t="s">
        <v>15</v>
      </c>
      <c r="K42" s="29" t="s">
        <v>23</v>
      </c>
    </row>
    <row r="43" spans="3:11" ht="11.25" customHeight="1" thickBot="1">
      <c r="C43" s="12"/>
      <c r="D43" s="33">
        <v>36</v>
      </c>
      <c r="E43" s="13">
        <f t="shared" si="3"/>
        <v>0</v>
      </c>
      <c r="F43" s="13">
        <f t="shared" si="0"/>
        <v>0</v>
      </c>
      <c r="G43" s="14">
        <f t="shared" si="1"/>
        <v>0</v>
      </c>
      <c r="H43" s="13">
        <f t="shared" si="2"/>
        <v>0</v>
      </c>
      <c r="I43" s="13">
        <f>SUM(E32:E43)</f>
        <v>0</v>
      </c>
      <c r="J43" s="13">
        <f>SUM(F32:F43)</f>
        <v>0</v>
      </c>
      <c r="K43" s="30">
        <f>SUM(I43:J43)</f>
        <v>0</v>
      </c>
    </row>
    <row r="44" spans="3:11" ht="11.25" customHeight="1">
      <c r="C44" s="5"/>
      <c r="D44" s="32">
        <v>37</v>
      </c>
      <c r="E44" s="6">
        <f t="shared" si="3"/>
        <v>0</v>
      </c>
      <c r="F44" s="6">
        <f t="shared" si="0"/>
        <v>0</v>
      </c>
      <c r="G44" s="15">
        <f t="shared" si="1"/>
        <v>0</v>
      </c>
      <c r="H44" s="6">
        <f t="shared" si="2"/>
        <v>0</v>
      </c>
      <c r="I44" s="7"/>
      <c r="J44" s="7"/>
      <c r="K44" s="8"/>
    </row>
    <row r="45" spans="3:11" ht="11.25" customHeight="1">
      <c r="C45" s="9"/>
      <c r="D45" s="31">
        <v>38</v>
      </c>
      <c r="E45" s="3">
        <f t="shared" si="3"/>
        <v>0</v>
      </c>
      <c r="F45" s="3">
        <f t="shared" si="0"/>
        <v>0</v>
      </c>
      <c r="G45" s="4">
        <f t="shared" si="1"/>
        <v>0</v>
      </c>
      <c r="H45" s="3">
        <f t="shared" si="2"/>
        <v>0</v>
      </c>
      <c r="I45" s="10"/>
      <c r="J45" s="10"/>
      <c r="K45" s="11"/>
    </row>
    <row r="46" spans="3:11" ht="11.25" customHeight="1">
      <c r="C46" s="9"/>
      <c r="D46" s="31">
        <v>39</v>
      </c>
      <c r="E46" s="3">
        <f t="shared" si="3"/>
        <v>0</v>
      </c>
      <c r="F46" s="3">
        <f t="shared" si="0"/>
        <v>0</v>
      </c>
      <c r="G46" s="4">
        <f t="shared" si="1"/>
        <v>0</v>
      </c>
      <c r="H46" s="3">
        <f t="shared" si="2"/>
        <v>0</v>
      </c>
      <c r="I46" s="10"/>
      <c r="J46" s="10"/>
      <c r="K46" s="11"/>
    </row>
    <row r="47" spans="3:11" ht="11.25" customHeight="1">
      <c r="C47" s="9"/>
      <c r="D47" s="31">
        <v>40</v>
      </c>
      <c r="E47" s="3">
        <f t="shared" si="3"/>
        <v>0</v>
      </c>
      <c r="F47" s="3">
        <f t="shared" si="0"/>
        <v>0</v>
      </c>
      <c r="G47" s="4">
        <f t="shared" si="1"/>
        <v>0</v>
      </c>
      <c r="H47" s="3">
        <f t="shared" si="2"/>
        <v>0</v>
      </c>
      <c r="I47" s="10"/>
      <c r="J47" s="10"/>
      <c r="K47" s="11"/>
    </row>
    <row r="48" spans="3:11" ht="11.25" customHeight="1">
      <c r="C48" s="9"/>
      <c r="D48" s="31">
        <v>41</v>
      </c>
      <c r="E48" s="3">
        <f t="shared" si="3"/>
        <v>0</v>
      </c>
      <c r="F48" s="3">
        <f t="shared" si="0"/>
        <v>0</v>
      </c>
      <c r="G48" s="4">
        <f t="shared" si="1"/>
        <v>0</v>
      </c>
      <c r="H48" s="3">
        <f t="shared" si="2"/>
        <v>0</v>
      </c>
      <c r="I48" s="10"/>
      <c r="J48" s="10"/>
      <c r="K48" s="11"/>
    </row>
    <row r="49" spans="3:11" ht="11.25" customHeight="1">
      <c r="C49" s="27" t="s">
        <v>33</v>
      </c>
      <c r="D49" s="31">
        <v>42</v>
      </c>
      <c r="E49" s="3">
        <f t="shared" si="3"/>
        <v>0</v>
      </c>
      <c r="F49" s="3">
        <f t="shared" si="0"/>
        <v>0</v>
      </c>
      <c r="G49" s="4">
        <f t="shared" si="1"/>
        <v>0</v>
      </c>
      <c r="H49" s="3">
        <f t="shared" si="2"/>
        <v>0</v>
      </c>
      <c r="I49" s="10"/>
      <c r="J49" s="10"/>
      <c r="K49" s="11"/>
    </row>
    <row r="50" spans="3:11" ht="11.25" customHeight="1">
      <c r="C50" s="9"/>
      <c r="D50" s="31">
        <v>43</v>
      </c>
      <c r="E50" s="3">
        <f t="shared" si="3"/>
        <v>0</v>
      </c>
      <c r="F50" s="3">
        <f t="shared" si="0"/>
        <v>0</v>
      </c>
      <c r="G50" s="4">
        <f t="shared" si="1"/>
        <v>0</v>
      </c>
      <c r="H50" s="3">
        <f t="shared" si="2"/>
        <v>0</v>
      </c>
      <c r="I50" s="10"/>
      <c r="J50" s="10"/>
      <c r="K50" s="11"/>
    </row>
    <row r="51" spans="3:11" ht="11.25" customHeight="1">
      <c r="C51" s="9"/>
      <c r="D51" s="31">
        <v>44</v>
      </c>
      <c r="E51" s="3">
        <f t="shared" si="3"/>
        <v>0</v>
      </c>
      <c r="F51" s="3">
        <f t="shared" si="0"/>
        <v>0</v>
      </c>
      <c r="G51" s="4">
        <f t="shared" si="1"/>
        <v>0</v>
      </c>
      <c r="H51" s="3">
        <f t="shared" si="2"/>
        <v>0</v>
      </c>
      <c r="I51" s="10"/>
      <c r="J51" s="10"/>
      <c r="K51" s="11"/>
    </row>
    <row r="52" spans="3:11" ht="11.25" customHeight="1">
      <c r="C52" s="9"/>
      <c r="D52" s="31">
        <v>45</v>
      </c>
      <c r="E52" s="3">
        <f t="shared" si="3"/>
        <v>0</v>
      </c>
      <c r="F52" s="3">
        <f t="shared" si="0"/>
        <v>0</v>
      </c>
      <c r="G52" s="4">
        <f t="shared" si="1"/>
        <v>0</v>
      </c>
      <c r="H52" s="3">
        <f t="shared" si="2"/>
        <v>0</v>
      </c>
      <c r="I52" s="10"/>
      <c r="J52" s="10"/>
      <c r="K52" s="11"/>
    </row>
    <row r="53" spans="3:11" ht="11.25" customHeight="1">
      <c r="C53" s="9"/>
      <c r="D53" s="31">
        <v>46</v>
      </c>
      <c r="E53" s="3">
        <f t="shared" si="3"/>
        <v>0</v>
      </c>
      <c r="F53" s="3">
        <f t="shared" si="0"/>
        <v>0</v>
      </c>
      <c r="G53" s="4">
        <f t="shared" si="1"/>
        <v>0</v>
      </c>
      <c r="H53" s="3">
        <f t="shared" si="2"/>
        <v>0</v>
      </c>
      <c r="I53" s="152" t="s">
        <v>96</v>
      </c>
      <c r="J53" s="152"/>
      <c r="K53" s="153"/>
    </row>
    <row r="54" spans="3:11" ht="11.25" customHeight="1">
      <c r="C54" s="9"/>
      <c r="D54" s="31">
        <v>47</v>
      </c>
      <c r="E54" s="3">
        <f t="shared" si="3"/>
        <v>0</v>
      </c>
      <c r="F54" s="3">
        <f t="shared" si="0"/>
        <v>0</v>
      </c>
      <c r="G54" s="4">
        <f t="shared" si="1"/>
        <v>0</v>
      </c>
      <c r="H54" s="3">
        <f t="shared" si="2"/>
        <v>0</v>
      </c>
      <c r="I54" s="28" t="s">
        <v>91</v>
      </c>
      <c r="J54" s="28" t="s">
        <v>15</v>
      </c>
      <c r="K54" s="29" t="s">
        <v>23</v>
      </c>
    </row>
    <row r="55" spans="3:11" ht="11.25" customHeight="1" thickBot="1">
      <c r="C55" s="12"/>
      <c r="D55" s="33">
        <v>48</v>
      </c>
      <c r="E55" s="13">
        <f t="shared" si="3"/>
        <v>0</v>
      </c>
      <c r="F55" s="13">
        <f t="shared" si="0"/>
        <v>0</v>
      </c>
      <c r="G55" s="14">
        <f t="shared" si="1"/>
        <v>0</v>
      </c>
      <c r="H55" s="13">
        <f t="shared" si="2"/>
        <v>0</v>
      </c>
      <c r="I55" s="13">
        <f>SUM(E44:E55)</f>
        <v>0</v>
      </c>
      <c r="J55" s="13">
        <f>SUM(F44:F55)</f>
        <v>0</v>
      </c>
      <c r="K55" s="30">
        <f>SUM(I55:J55)</f>
        <v>0</v>
      </c>
    </row>
    <row r="56" spans="3:11" ht="11.25" customHeight="1">
      <c r="C56" s="5"/>
      <c r="D56" s="32">
        <v>49</v>
      </c>
      <c r="E56" s="6">
        <f t="shared" si="3"/>
        <v>0</v>
      </c>
      <c r="F56" s="6">
        <f t="shared" si="0"/>
        <v>0</v>
      </c>
      <c r="G56" s="15">
        <f t="shared" si="1"/>
        <v>0</v>
      </c>
      <c r="H56" s="6">
        <f t="shared" si="2"/>
        <v>0</v>
      </c>
      <c r="I56" s="7"/>
      <c r="J56" s="7"/>
      <c r="K56" s="8"/>
    </row>
    <row r="57" spans="3:11" ht="11.25" customHeight="1">
      <c r="C57" s="9"/>
      <c r="D57" s="31">
        <v>50</v>
      </c>
      <c r="E57" s="3">
        <f t="shared" si="3"/>
        <v>0</v>
      </c>
      <c r="F57" s="3">
        <f t="shared" si="0"/>
        <v>0</v>
      </c>
      <c r="G57" s="4">
        <f t="shared" si="1"/>
        <v>0</v>
      </c>
      <c r="H57" s="3">
        <f t="shared" si="2"/>
        <v>0</v>
      </c>
      <c r="I57" s="10"/>
      <c r="J57" s="10"/>
      <c r="K57" s="11"/>
    </row>
    <row r="58" spans="3:11" ht="11.25" customHeight="1">
      <c r="C58" s="9"/>
      <c r="D58" s="31">
        <v>51</v>
      </c>
      <c r="E58" s="3">
        <f t="shared" si="3"/>
        <v>0</v>
      </c>
      <c r="F58" s="3">
        <f t="shared" si="0"/>
        <v>0</v>
      </c>
      <c r="G58" s="4">
        <f t="shared" si="1"/>
        <v>0</v>
      </c>
      <c r="H58" s="3">
        <f t="shared" si="2"/>
        <v>0</v>
      </c>
      <c r="I58" s="10"/>
      <c r="J58" s="10"/>
      <c r="K58" s="11"/>
    </row>
    <row r="59" spans="3:11" ht="11.25" customHeight="1">
      <c r="C59" s="9"/>
      <c r="D59" s="31">
        <v>52</v>
      </c>
      <c r="E59" s="3">
        <f t="shared" si="3"/>
        <v>0</v>
      </c>
      <c r="F59" s="3">
        <f t="shared" si="0"/>
        <v>0</v>
      </c>
      <c r="G59" s="4">
        <f t="shared" si="1"/>
        <v>0</v>
      </c>
      <c r="H59" s="3">
        <f t="shared" si="2"/>
        <v>0</v>
      </c>
      <c r="I59" s="10"/>
      <c r="J59" s="10"/>
      <c r="K59" s="11"/>
    </row>
    <row r="60" spans="3:11" ht="11.25" customHeight="1">
      <c r="C60" s="9"/>
      <c r="D60" s="31">
        <v>53</v>
      </c>
      <c r="E60" s="3">
        <f t="shared" si="3"/>
        <v>0</v>
      </c>
      <c r="F60" s="3">
        <f t="shared" si="0"/>
        <v>0</v>
      </c>
      <c r="G60" s="4">
        <f t="shared" si="1"/>
        <v>0</v>
      </c>
      <c r="H60" s="3">
        <f t="shared" si="2"/>
        <v>0</v>
      </c>
      <c r="I60" s="10"/>
      <c r="J60" s="10"/>
      <c r="K60" s="11"/>
    </row>
    <row r="61" spans="3:11" ht="11.25" customHeight="1">
      <c r="C61" s="27" t="s">
        <v>34</v>
      </c>
      <c r="D61" s="31">
        <v>54</v>
      </c>
      <c r="E61" s="3">
        <f t="shared" si="3"/>
        <v>0</v>
      </c>
      <c r="F61" s="3">
        <f t="shared" si="0"/>
        <v>0</v>
      </c>
      <c r="G61" s="4">
        <f t="shared" si="1"/>
        <v>0</v>
      </c>
      <c r="H61" s="3">
        <f t="shared" si="2"/>
        <v>0</v>
      </c>
      <c r="I61" s="10"/>
      <c r="J61" s="10"/>
      <c r="K61" s="11"/>
    </row>
    <row r="62" spans="3:11" ht="11.25" customHeight="1">
      <c r="C62" s="9"/>
      <c r="D62" s="31">
        <v>55</v>
      </c>
      <c r="E62" s="3">
        <f t="shared" si="3"/>
        <v>0</v>
      </c>
      <c r="F62" s="3">
        <f t="shared" si="0"/>
        <v>0</v>
      </c>
      <c r="G62" s="4">
        <f t="shared" si="1"/>
        <v>0</v>
      </c>
      <c r="H62" s="3">
        <f t="shared" si="2"/>
        <v>0</v>
      </c>
      <c r="I62" s="10"/>
      <c r="J62" s="10"/>
      <c r="K62" s="11"/>
    </row>
    <row r="63" spans="3:11" ht="11.25" customHeight="1">
      <c r="C63" s="9"/>
      <c r="D63" s="31">
        <v>56</v>
      </c>
      <c r="E63" s="3">
        <f t="shared" si="3"/>
        <v>0</v>
      </c>
      <c r="F63" s="3">
        <f t="shared" si="0"/>
        <v>0</v>
      </c>
      <c r="G63" s="4">
        <f t="shared" si="1"/>
        <v>0</v>
      </c>
      <c r="H63" s="3">
        <f t="shared" si="2"/>
        <v>0</v>
      </c>
      <c r="I63" s="10"/>
      <c r="J63" s="10"/>
      <c r="K63" s="11"/>
    </row>
    <row r="64" spans="3:11" ht="11.25" customHeight="1">
      <c r="C64" s="9"/>
      <c r="D64" s="31">
        <v>57</v>
      </c>
      <c r="E64" s="3">
        <f t="shared" si="3"/>
        <v>0</v>
      </c>
      <c r="F64" s="3">
        <f t="shared" si="0"/>
        <v>0</v>
      </c>
      <c r="G64" s="4">
        <f t="shared" si="1"/>
        <v>0</v>
      </c>
      <c r="H64" s="3">
        <f t="shared" si="2"/>
        <v>0</v>
      </c>
      <c r="I64" s="10"/>
      <c r="J64" s="10"/>
      <c r="K64" s="11"/>
    </row>
    <row r="65" spans="3:11" ht="11.25" customHeight="1">
      <c r="C65" s="9"/>
      <c r="D65" s="31">
        <v>58</v>
      </c>
      <c r="E65" s="3">
        <f t="shared" si="3"/>
        <v>0</v>
      </c>
      <c r="F65" s="3">
        <f t="shared" si="0"/>
        <v>0</v>
      </c>
      <c r="G65" s="4">
        <f t="shared" si="1"/>
        <v>0</v>
      </c>
      <c r="H65" s="3">
        <f t="shared" si="2"/>
        <v>0</v>
      </c>
      <c r="I65" s="154" t="s">
        <v>97</v>
      </c>
      <c r="J65" s="155"/>
      <c r="K65" s="156"/>
    </row>
    <row r="66" spans="3:11" ht="11.25" customHeight="1">
      <c r="C66" s="9"/>
      <c r="D66" s="31">
        <v>59</v>
      </c>
      <c r="E66" s="3">
        <f t="shared" si="3"/>
        <v>0</v>
      </c>
      <c r="F66" s="3">
        <f t="shared" si="0"/>
        <v>0</v>
      </c>
      <c r="G66" s="4">
        <f t="shared" si="1"/>
        <v>0</v>
      </c>
      <c r="H66" s="3">
        <f t="shared" si="2"/>
        <v>0</v>
      </c>
      <c r="I66" s="28" t="s">
        <v>91</v>
      </c>
      <c r="J66" s="28" t="s">
        <v>15</v>
      </c>
      <c r="K66" s="29" t="s">
        <v>23</v>
      </c>
    </row>
    <row r="67" spans="3:11" ht="11.25" customHeight="1" thickBot="1">
      <c r="C67" s="12"/>
      <c r="D67" s="33">
        <v>60</v>
      </c>
      <c r="E67" s="13">
        <f t="shared" si="3"/>
        <v>0</v>
      </c>
      <c r="F67" s="13">
        <f t="shared" si="0"/>
        <v>0</v>
      </c>
      <c r="G67" s="14">
        <f t="shared" si="1"/>
        <v>0</v>
      </c>
      <c r="H67" s="13">
        <f t="shared" si="2"/>
        <v>0</v>
      </c>
      <c r="I67" s="13">
        <f>SUM(E56:E67)</f>
        <v>0</v>
      </c>
      <c r="J67" s="13">
        <f>SUM(F56:F67)</f>
        <v>0</v>
      </c>
      <c r="K67" s="30">
        <f>SUM(I67:J67)</f>
        <v>0</v>
      </c>
    </row>
    <row r="68" spans="3:11" ht="11.25" customHeight="1">
      <c r="C68" s="5"/>
      <c r="D68" s="32">
        <v>61</v>
      </c>
      <c r="E68" s="6">
        <f t="shared" si="3"/>
        <v>0</v>
      </c>
      <c r="F68" s="6">
        <f t="shared" si="0"/>
        <v>0</v>
      </c>
      <c r="G68" s="15">
        <f t="shared" si="1"/>
        <v>0</v>
      </c>
      <c r="H68" s="6">
        <f t="shared" si="2"/>
        <v>0</v>
      </c>
      <c r="I68" s="7"/>
      <c r="J68" s="7"/>
      <c r="K68" s="8"/>
    </row>
    <row r="69" spans="3:11" ht="11.25" customHeight="1">
      <c r="C69" s="9"/>
      <c r="D69" s="31">
        <v>62</v>
      </c>
      <c r="E69" s="3">
        <f t="shared" si="3"/>
        <v>0</v>
      </c>
      <c r="F69" s="3">
        <f t="shared" si="0"/>
        <v>0</v>
      </c>
      <c r="G69" s="4">
        <f t="shared" si="1"/>
        <v>0</v>
      </c>
      <c r="H69" s="3">
        <f t="shared" si="2"/>
        <v>0</v>
      </c>
      <c r="I69" s="10"/>
      <c r="J69" s="10"/>
      <c r="K69" s="11"/>
    </row>
    <row r="70" spans="3:11" ht="11.25" customHeight="1">
      <c r="C70" s="9"/>
      <c r="D70" s="31">
        <v>63</v>
      </c>
      <c r="E70" s="3">
        <f t="shared" si="3"/>
        <v>0</v>
      </c>
      <c r="F70" s="3">
        <f t="shared" si="0"/>
        <v>0</v>
      </c>
      <c r="G70" s="4">
        <f t="shared" si="1"/>
        <v>0</v>
      </c>
      <c r="H70" s="3">
        <f t="shared" si="2"/>
        <v>0</v>
      </c>
      <c r="I70" s="10"/>
      <c r="J70" s="10"/>
      <c r="K70" s="11"/>
    </row>
    <row r="71" spans="3:11" ht="11.25" customHeight="1">
      <c r="C71" s="9"/>
      <c r="D71" s="31">
        <v>64</v>
      </c>
      <c r="E71" s="3">
        <f t="shared" si="3"/>
        <v>0</v>
      </c>
      <c r="F71" s="3">
        <f t="shared" si="0"/>
        <v>0</v>
      </c>
      <c r="G71" s="4">
        <f t="shared" si="1"/>
        <v>0</v>
      </c>
      <c r="H71" s="3">
        <f t="shared" si="2"/>
        <v>0</v>
      </c>
      <c r="I71" s="10"/>
      <c r="J71" s="10"/>
      <c r="K71" s="11"/>
    </row>
    <row r="72" spans="3:11" ht="11.25" customHeight="1">
      <c r="C72" s="9"/>
      <c r="D72" s="31">
        <v>65</v>
      </c>
      <c r="E72" s="3">
        <f t="shared" si="3"/>
        <v>0</v>
      </c>
      <c r="F72" s="3">
        <f aca="true" t="shared" si="4" ref="F72:F91">H71*$F$4/100/12</f>
        <v>0</v>
      </c>
      <c r="G72" s="4">
        <f t="shared" si="1"/>
        <v>0</v>
      </c>
      <c r="H72" s="3">
        <f t="shared" si="2"/>
        <v>0</v>
      </c>
      <c r="I72" s="10"/>
      <c r="J72" s="10"/>
      <c r="K72" s="11"/>
    </row>
    <row r="73" spans="3:11" ht="11.25" customHeight="1">
      <c r="C73" s="27" t="s">
        <v>35</v>
      </c>
      <c r="D73" s="31">
        <v>66</v>
      </c>
      <c r="E73" s="3">
        <f t="shared" si="3"/>
        <v>0</v>
      </c>
      <c r="F73" s="3">
        <f t="shared" si="4"/>
        <v>0</v>
      </c>
      <c r="G73" s="4">
        <f aca="true" t="shared" si="5" ref="G73:G91">SUM(E73:F73)</f>
        <v>0</v>
      </c>
      <c r="H73" s="3">
        <f aca="true" t="shared" si="6" ref="H73:H91">H72-E73</f>
        <v>0</v>
      </c>
      <c r="I73" s="10"/>
      <c r="J73" s="10"/>
      <c r="K73" s="11"/>
    </row>
    <row r="74" spans="3:11" ht="11.25" customHeight="1">
      <c r="C74" s="9"/>
      <c r="D74" s="31">
        <v>67</v>
      </c>
      <c r="E74" s="3">
        <f t="shared" si="3"/>
        <v>0</v>
      </c>
      <c r="F74" s="3">
        <f t="shared" si="4"/>
        <v>0</v>
      </c>
      <c r="G74" s="4">
        <f t="shared" si="5"/>
        <v>0</v>
      </c>
      <c r="H74" s="3">
        <f t="shared" si="6"/>
        <v>0</v>
      </c>
      <c r="I74" s="10"/>
      <c r="J74" s="10"/>
      <c r="K74" s="11"/>
    </row>
    <row r="75" spans="3:11" ht="11.25" customHeight="1">
      <c r="C75" s="9"/>
      <c r="D75" s="31">
        <v>68</v>
      </c>
      <c r="E75" s="3">
        <f t="shared" si="3"/>
        <v>0</v>
      </c>
      <c r="F75" s="3">
        <f t="shared" si="4"/>
        <v>0</v>
      </c>
      <c r="G75" s="4">
        <f t="shared" si="5"/>
        <v>0</v>
      </c>
      <c r="H75" s="3">
        <f t="shared" si="6"/>
        <v>0</v>
      </c>
      <c r="I75" s="10"/>
      <c r="J75" s="10"/>
      <c r="K75" s="11"/>
    </row>
    <row r="76" spans="3:11" ht="11.25" customHeight="1">
      <c r="C76" s="9"/>
      <c r="D76" s="31">
        <v>69</v>
      </c>
      <c r="E76" s="3">
        <f t="shared" si="3"/>
        <v>0</v>
      </c>
      <c r="F76" s="3">
        <f t="shared" si="4"/>
        <v>0</v>
      </c>
      <c r="G76" s="4">
        <f t="shared" si="5"/>
        <v>0</v>
      </c>
      <c r="H76" s="3">
        <f t="shared" si="6"/>
        <v>0</v>
      </c>
      <c r="I76" s="10"/>
      <c r="J76" s="10"/>
      <c r="K76" s="11"/>
    </row>
    <row r="77" spans="3:11" ht="11.25" customHeight="1">
      <c r="C77" s="9"/>
      <c r="D77" s="31">
        <v>70</v>
      </c>
      <c r="E77" s="3">
        <f t="shared" si="3"/>
        <v>0</v>
      </c>
      <c r="F77" s="3">
        <f t="shared" si="4"/>
        <v>0</v>
      </c>
      <c r="G77" s="4">
        <f t="shared" si="5"/>
        <v>0</v>
      </c>
      <c r="H77" s="3">
        <f t="shared" si="6"/>
        <v>0</v>
      </c>
      <c r="I77" s="152" t="s">
        <v>98</v>
      </c>
      <c r="J77" s="152"/>
      <c r="K77" s="153"/>
    </row>
    <row r="78" spans="3:11" ht="11.25" customHeight="1">
      <c r="C78" s="9"/>
      <c r="D78" s="31">
        <v>71</v>
      </c>
      <c r="E78" s="3">
        <f t="shared" si="3"/>
        <v>0</v>
      </c>
      <c r="F78" s="3">
        <f t="shared" si="4"/>
        <v>0</v>
      </c>
      <c r="G78" s="4">
        <f t="shared" si="5"/>
        <v>0</v>
      </c>
      <c r="H78" s="3">
        <f t="shared" si="6"/>
        <v>0</v>
      </c>
      <c r="I78" s="28" t="s">
        <v>91</v>
      </c>
      <c r="J78" s="28" t="s">
        <v>15</v>
      </c>
      <c r="K78" s="29" t="s">
        <v>23</v>
      </c>
    </row>
    <row r="79" spans="3:11" ht="11.25" customHeight="1" thickBot="1">
      <c r="C79" s="12"/>
      <c r="D79" s="33">
        <v>72</v>
      </c>
      <c r="E79" s="13">
        <f t="shared" si="3"/>
        <v>0</v>
      </c>
      <c r="F79" s="13">
        <f t="shared" si="4"/>
        <v>0</v>
      </c>
      <c r="G79" s="14">
        <f t="shared" si="5"/>
        <v>0</v>
      </c>
      <c r="H79" s="13">
        <f t="shared" si="6"/>
        <v>0</v>
      </c>
      <c r="I79" s="13">
        <f>SUM(E68:E79)</f>
        <v>0</v>
      </c>
      <c r="J79" s="13">
        <f>SUM(F68:F79)</f>
        <v>0</v>
      </c>
      <c r="K79" s="30">
        <f>SUM(I79:J79)</f>
        <v>0</v>
      </c>
    </row>
    <row r="80" spans="3:11" ht="11.25" customHeight="1">
      <c r="C80" s="5"/>
      <c r="D80" s="32">
        <v>73</v>
      </c>
      <c r="E80" s="6">
        <f t="shared" si="3"/>
        <v>0</v>
      </c>
      <c r="F80" s="6">
        <f t="shared" si="4"/>
        <v>0</v>
      </c>
      <c r="G80" s="15">
        <f t="shared" si="5"/>
        <v>0</v>
      </c>
      <c r="H80" s="6">
        <f t="shared" si="6"/>
        <v>0</v>
      </c>
      <c r="I80" s="7"/>
      <c r="J80" s="7"/>
      <c r="K80" s="8"/>
    </row>
    <row r="81" spans="3:11" ht="11.25" customHeight="1">
      <c r="C81" s="9"/>
      <c r="D81" s="31">
        <v>74</v>
      </c>
      <c r="E81" s="3">
        <f t="shared" si="3"/>
        <v>0</v>
      </c>
      <c r="F81" s="3">
        <f t="shared" si="4"/>
        <v>0</v>
      </c>
      <c r="G81" s="4">
        <f t="shared" si="5"/>
        <v>0</v>
      </c>
      <c r="H81" s="3">
        <f t="shared" si="6"/>
        <v>0</v>
      </c>
      <c r="I81" s="10"/>
      <c r="J81" s="10"/>
      <c r="K81" s="11"/>
    </row>
    <row r="82" spans="3:11" ht="11.25" customHeight="1">
      <c r="C82" s="9"/>
      <c r="D82" s="31">
        <v>75</v>
      </c>
      <c r="E82" s="3">
        <f t="shared" si="3"/>
        <v>0</v>
      </c>
      <c r="F82" s="3">
        <f t="shared" si="4"/>
        <v>0</v>
      </c>
      <c r="G82" s="4">
        <f t="shared" si="5"/>
        <v>0</v>
      </c>
      <c r="H82" s="3">
        <f t="shared" si="6"/>
        <v>0</v>
      </c>
      <c r="I82" s="10"/>
      <c r="J82" s="10"/>
      <c r="K82" s="11"/>
    </row>
    <row r="83" spans="3:11" ht="11.25" customHeight="1">
      <c r="C83" s="9"/>
      <c r="D83" s="31">
        <v>76</v>
      </c>
      <c r="E83" s="3">
        <f t="shared" si="3"/>
        <v>0</v>
      </c>
      <c r="F83" s="3">
        <f t="shared" si="4"/>
        <v>0</v>
      </c>
      <c r="G83" s="4">
        <f t="shared" si="5"/>
        <v>0</v>
      </c>
      <c r="H83" s="3">
        <f t="shared" si="6"/>
        <v>0</v>
      </c>
      <c r="I83" s="10"/>
      <c r="J83" s="10"/>
      <c r="K83" s="11"/>
    </row>
    <row r="84" spans="3:11" ht="11.25" customHeight="1">
      <c r="C84" s="9"/>
      <c r="D84" s="31">
        <v>77</v>
      </c>
      <c r="E84" s="3">
        <f aca="true" t="shared" si="7" ref="E84:E91">$D$4/72</f>
        <v>0</v>
      </c>
      <c r="F84" s="3">
        <f t="shared" si="4"/>
        <v>0</v>
      </c>
      <c r="G84" s="4">
        <f t="shared" si="5"/>
        <v>0</v>
      </c>
      <c r="H84" s="3">
        <f t="shared" si="6"/>
        <v>0</v>
      </c>
      <c r="I84" s="10"/>
      <c r="J84" s="10"/>
      <c r="K84" s="11"/>
    </row>
    <row r="85" spans="3:11" ht="11.25" customHeight="1">
      <c r="C85" s="27" t="s">
        <v>36</v>
      </c>
      <c r="D85" s="31">
        <v>78</v>
      </c>
      <c r="E85" s="3">
        <f t="shared" si="7"/>
        <v>0</v>
      </c>
      <c r="F85" s="3">
        <f t="shared" si="4"/>
        <v>0</v>
      </c>
      <c r="G85" s="4">
        <f t="shared" si="5"/>
        <v>0</v>
      </c>
      <c r="H85" s="3">
        <f t="shared" si="6"/>
        <v>0</v>
      </c>
      <c r="I85" s="10"/>
      <c r="J85" s="10"/>
      <c r="K85" s="11"/>
    </row>
    <row r="86" spans="3:11" ht="11.25" customHeight="1">
      <c r="C86" s="9"/>
      <c r="D86" s="31">
        <v>79</v>
      </c>
      <c r="E86" s="3">
        <f t="shared" si="7"/>
        <v>0</v>
      </c>
      <c r="F86" s="3">
        <f t="shared" si="4"/>
        <v>0</v>
      </c>
      <c r="G86" s="4">
        <f t="shared" si="5"/>
        <v>0</v>
      </c>
      <c r="H86" s="3">
        <f t="shared" si="6"/>
        <v>0</v>
      </c>
      <c r="I86" s="10"/>
      <c r="J86" s="10"/>
      <c r="K86" s="11"/>
    </row>
    <row r="87" spans="3:11" ht="11.25" customHeight="1">
      <c r="C87" s="9"/>
      <c r="D87" s="31">
        <v>80</v>
      </c>
      <c r="E87" s="3">
        <f t="shared" si="7"/>
        <v>0</v>
      </c>
      <c r="F87" s="3">
        <f t="shared" si="4"/>
        <v>0</v>
      </c>
      <c r="G87" s="4">
        <f t="shared" si="5"/>
        <v>0</v>
      </c>
      <c r="H87" s="3">
        <f t="shared" si="6"/>
        <v>0</v>
      </c>
      <c r="I87" s="10"/>
      <c r="J87" s="10"/>
      <c r="K87" s="11"/>
    </row>
    <row r="88" spans="3:11" ht="11.25" customHeight="1">
      <c r="C88" s="9"/>
      <c r="D88" s="31">
        <v>81</v>
      </c>
      <c r="E88" s="3">
        <f t="shared" si="7"/>
        <v>0</v>
      </c>
      <c r="F88" s="3">
        <f t="shared" si="4"/>
        <v>0</v>
      </c>
      <c r="G88" s="4">
        <f t="shared" si="5"/>
        <v>0</v>
      </c>
      <c r="H88" s="3">
        <f t="shared" si="6"/>
        <v>0</v>
      </c>
      <c r="I88" s="10"/>
      <c r="J88" s="10"/>
      <c r="K88" s="11"/>
    </row>
    <row r="89" spans="3:11" ht="11.25" customHeight="1">
      <c r="C89" s="9"/>
      <c r="D89" s="31">
        <v>82</v>
      </c>
      <c r="E89" s="3">
        <f t="shared" si="7"/>
        <v>0</v>
      </c>
      <c r="F89" s="3">
        <f t="shared" si="4"/>
        <v>0</v>
      </c>
      <c r="G89" s="4">
        <f t="shared" si="5"/>
        <v>0</v>
      </c>
      <c r="H89" s="3">
        <f t="shared" si="6"/>
        <v>0</v>
      </c>
      <c r="I89" s="152" t="s">
        <v>99</v>
      </c>
      <c r="J89" s="152"/>
      <c r="K89" s="153"/>
    </row>
    <row r="90" spans="3:11" ht="11.25" customHeight="1">
      <c r="C90" s="9"/>
      <c r="D90" s="31">
        <v>83</v>
      </c>
      <c r="E90" s="3">
        <f t="shared" si="7"/>
        <v>0</v>
      </c>
      <c r="F90" s="3">
        <f t="shared" si="4"/>
        <v>0</v>
      </c>
      <c r="G90" s="4">
        <f t="shared" si="5"/>
        <v>0</v>
      </c>
      <c r="H90" s="3">
        <f t="shared" si="6"/>
        <v>0</v>
      </c>
      <c r="I90" s="28" t="s">
        <v>91</v>
      </c>
      <c r="J90" s="28" t="s">
        <v>15</v>
      </c>
      <c r="K90" s="29" t="s">
        <v>23</v>
      </c>
    </row>
    <row r="91" spans="3:20" ht="11.25" customHeight="1" thickBot="1">
      <c r="C91" s="12"/>
      <c r="D91" s="33">
        <v>84</v>
      </c>
      <c r="E91" s="13">
        <f t="shared" si="7"/>
        <v>0</v>
      </c>
      <c r="F91" s="13">
        <f t="shared" si="4"/>
        <v>0</v>
      </c>
      <c r="G91" s="14">
        <f t="shared" si="5"/>
        <v>0</v>
      </c>
      <c r="H91" s="13">
        <f t="shared" si="6"/>
        <v>0</v>
      </c>
      <c r="I91" s="13">
        <f>SUM(E80:E91)</f>
        <v>0</v>
      </c>
      <c r="J91" s="13">
        <f>SUM(F80:F91)</f>
        <v>0</v>
      </c>
      <c r="K91" s="30">
        <f>SUM(I91:J91)</f>
        <v>0</v>
      </c>
      <c r="S91" s="1">
        <f>SUM(G8:G91)</f>
        <v>0</v>
      </c>
      <c r="T91" s="1">
        <f>SUM(K19+K31+K43+K55+K67+K79+K91)</f>
        <v>0</v>
      </c>
    </row>
    <row r="92" ht="13.5">
      <c r="C92" s="2" t="s">
        <v>39</v>
      </c>
    </row>
    <row r="93" ht="13.5">
      <c r="C93" s="2"/>
    </row>
    <row r="94" ht="13.5">
      <c r="C94" s="2"/>
    </row>
    <row r="95" spans="2:9" ht="17.25">
      <c r="B95" s="18" t="s">
        <v>40</v>
      </c>
      <c r="I95" s="2"/>
    </row>
    <row r="96" s="20" customFormat="1" ht="13.5"/>
    <row r="97" spans="4:6" ht="17.25">
      <c r="D97" s="18" t="s">
        <v>41</v>
      </c>
      <c r="E97" s="36">
        <v>1</v>
      </c>
      <c r="F97" s="18" t="s">
        <v>42</v>
      </c>
    </row>
    <row r="99" spans="4:7" ht="18" thickBot="1">
      <c r="D99" s="18" t="s">
        <v>38</v>
      </c>
      <c r="E99" s="34">
        <f>D4*E97*7*0.55/100</f>
        <v>0</v>
      </c>
      <c r="F99" s="18" t="s">
        <v>28</v>
      </c>
      <c r="G99" s="18" t="s">
        <v>101</v>
      </c>
    </row>
    <row r="100" ht="18" thickTop="1">
      <c r="G100" s="18" t="s">
        <v>27</v>
      </c>
    </row>
    <row r="102" ht="13.5">
      <c r="C102" s="2" t="s">
        <v>47</v>
      </c>
    </row>
    <row r="103" ht="13.5">
      <c r="C103" s="2" t="s">
        <v>46</v>
      </c>
    </row>
  </sheetData>
  <mergeCells count="7">
    <mergeCell ref="I77:K77"/>
    <mergeCell ref="I89:K89"/>
    <mergeCell ref="I17:K17"/>
    <mergeCell ref="I29:K29"/>
    <mergeCell ref="I41:K41"/>
    <mergeCell ref="I65:K65"/>
    <mergeCell ref="I53:K53"/>
  </mergeCells>
  <printOptions/>
  <pageMargins left="0.75" right="0.75" top="1" bottom="1" header="0.512" footer="0.512"/>
  <pageSetup orientation="portrait" paperSize="9" scale="61" r:id="rId1"/>
</worksheet>
</file>

<file path=xl/worksheets/sheet10.xml><?xml version="1.0" encoding="utf-8"?>
<worksheet xmlns="http://schemas.openxmlformats.org/spreadsheetml/2006/main" xmlns:r="http://schemas.openxmlformats.org/officeDocument/2006/relationships">
  <dimension ref="A2:I22"/>
  <sheetViews>
    <sheetView tabSelected="1" zoomScaleSheetLayoutView="75" workbookViewId="0" topLeftCell="A1">
      <selection activeCell="A12" sqref="A12:I12"/>
    </sheetView>
  </sheetViews>
  <sheetFormatPr defaultColWidth="9.00390625" defaultRowHeight="13.5"/>
  <cols>
    <col min="1" max="16384" width="9.00390625" style="37" customWidth="1"/>
  </cols>
  <sheetData>
    <row r="1" ht="19.5" customHeight="1"/>
    <row r="2" ht="19.5" customHeight="1">
      <c r="A2" s="37" t="s">
        <v>57</v>
      </c>
    </row>
    <row r="3" ht="19.5" customHeight="1">
      <c r="A3" s="37" t="s">
        <v>22</v>
      </c>
    </row>
    <row r="4" spans="1:9" ht="19.5" customHeight="1">
      <c r="A4" s="164"/>
      <c r="B4" s="164"/>
      <c r="C4" s="164"/>
      <c r="D4" s="164"/>
      <c r="E4" s="164"/>
      <c r="F4" s="164"/>
      <c r="G4" s="164"/>
      <c r="H4" s="164"/>
      <c r="I4" s="164"/>
    </row>
    <row r="5" spans="1:9" ht="19.5" customHeight="1">
      <c r="A5" s="164"/>
      <c r="B5" s="164"/>
      <c r="C5" s="164"/>
      <c r="D5" s="164"/>
      <c r="E5" s="164"/>
      <c r="F5" s="164"/>
      <c r="G5" s="164"/>
      <c r="H5" s="164"/>
      <c r="I5" s="164"/>
    </row>
    <row r="6" spans="1:9" ht="19.5" customHeight="1">
      <c r="A6" s="164"/>
      <c r="B6" s="164"/>
      <c r="C6" s="164"/>
      <c r="D6" s="164"/>
      <c r="E6" s="164"/>
      <c r="F6" s="164"/>
      <c r="G6" s="164"/>
      <c r="H6" s="164"/>
      <c r="I6" s="164"/>
    </row>
    <row r="7" spans="1:9" ht="19.5" customHeight="1">
      <c r="A7" s="164"/>
      <c r="B7" s="164"/>
      <c r="C7" s="164"/>
      <c r="D7" s="164"/>
      <c r="E7" s="164"/>
      <c r="F7" s="164"/>
      <c r="G7" s="164"/>
      <c r="H7" s="164"/>
      <c r="I7" s="164"/>
    </row>
    <row r="8" spans="1:9" ht="19.5" customHeight="1">
      <c r="A8" s="164"/>
      <c r="B8" s="164"/>
      <c r="C8" s="164"/>
      <c r="D8" s="164"/>
      <c r="E8" s="164"/>
      <c r="F8" s="164"/>
      <c r="G8" s="164"/>
      <c r="H8" s="164"/>
      <c r="I8" s="164"/>
    </row>
    <row r="9" spans="1:9" ht="19.5" customHeight="1">
      <c r="A9" s="164"/>
      <c r="B9" s="164"/>
      <c r="C9" s="164"/>
      <c r="D9" s="164"/>
      <c r="E9" s="164"/>
      <c r="F9" s="164"/>
      <c r="G9" s="164"/>
      <c r="H9" s="164"/>
      <c r="I9" s="164"/>
    </row>
    <row r="10" spans="1:9" ht="19.5" customHeight="1">
      <c r="A10" s="164"/>
      <c r="B10" s="164"/>
      <c r="C10" s="164"/>
      <c r="D10" s="164"/>
      <c r="E10" s="164"/>
      <c r="F10" s="164"/>
      <c r="G10" s="164"/>
      <c r="H10" s="164"/>
      <c r="I10" s="164"/>
    </row>
    <row r="11" spans="1:9" ht="19.5" customHeight="1">
      <c r="A11" s="164"/>
      <c r="B11" s="164"/>
      <c r="C11" s="164"/>
      <c r="D11" s="164"/>
      <c r="E11" s="164"/>
      <c r="F11" s="164"/>
      <c r="G11" s="164"/>
      <c r="H11" s="164"/>
      <c r="I11" s="164"/>
    </row>
    <row r="12" spans="1:9" ht="19.5" customHeight="1">
      <c r="A12" s="164"/>
      <c r="B12" s="164"/>
      <c r="C12" s="164"/>
      <c r="D12" s="164"/>
      <c r="E12" s="164"/>
      <c r="F12" s="164"/>
      <c r="G12" s="164"/>
      <c r="H12" s="164"/>
      <c r="I12" s="164"/>
    </row>
    <row r="13" spans="1:9" ht="19.5" customHeight="1">
      <c r="A13" s="164"/>
      <c r="B13" s="164"/>
      <c r="C13" s="164"/>
      <c r="D13" s="164"/>
      <c r="E13" s="164"/>
      <c r="F13" s="164"/>
      <c r="G13" s="164"/>
      <c r="H13" s="164"/>
      <c r="I13" s="164"/>
    </row>
    <row r="14" spans="1:9" ht="19.5" customHeight="1">
      <c r="A14" s="164"/>
      <c r="B14" s="164"/>
      <c r="C14" s="164"/>
      <c r="D14" s="164"/>
      <c r="E14" s="164"/>
      <c r="F14" s="164"/>
      <c r="G14" s="164"/>
      <c r="H14" s="164"/>
      <c r="I14" s="164"/>
    </row>
    <row r="15" spans="1:9" ht="19.5" customHeight="1">
      <c r="A15" s="164"/>
      <c r="B15" s="164"/>
      <c r="C15" s="164"/>
      <c r="D15" s="164"/>
      <c r="E15" s="164"/>
      <c r="F15" s="164"/>
      <c r="G15" s="164"/>
      <c r="H15" s="164"/>
      <c r="I15" s="164"/>
    </row>
    <row r="16" spans="1:9" ht="19.5" customHeight="1">
      <c r="A16" s="164"/>
      <c r="B16" s="164"/>
      <c r="C16" s="164"/>
      <c r="D16" s="164"/>
      <c r="E16" s="164"/>
      <c r="F16" s="164"/>
      <c r="G16" s="164"/>
      <c r="H16" s="164"/>
      <c r="I16" s="164"/>
    </row>
    <row r="17" spans="1:9" ht="19.5" customHeight="1">
      <c r="A17" s="164"/>
      <c r="B17" s="164"/>
      <c r="C17" s="164"/>
      <c r="D17" s="164"/>
      <c r="E17" s="164"/>
      <c r="F17" s="164"/>
      <c r="G17" s="164"/>
      <c r="H17" s="164"/>
      <c r="I17" s="164"/>
    </row>
    <row r="18" spans="1:9" ht="19.5" customHeight="1">
      <c r="A18" s="164"/>
      <c r="B18" s="164"/>
      <c r="C18" s="164"/>
      <c r="D18" s="164"/>
      <c r="E18" s="164"/>
      <c r="F18" s="164"/>
      <c r="G18" s="164"/>
      <c r="H18" s="164"/>
      <c r="I18" s="164"/>
    </row>
    <row r="19" spans="1:9" ht="19.5" customHeight="1">
      <c r="A19" s="164"/>
      <c r="B19" s="164"/>
      <c r="C19" s="164"/>
      <c r="D19" s="164"/>
      <c r="E19" s="164"/>
      <c r="F19" s="164"/>
      <c r="G19" s="164"/>
      <c r="H19" s="164"/>
      <c r="I19" s="164"/>
    </row>
    <row r="20" spans="1:9" ht="19.5" customHeight="1">
      <c r="A20" s="164"/>
      <c r="B20" s="164"/>
      <c r="C20" s="164"/>
      <c r="D20" s="164"/>
      <c r="E20" s="164"/>
      <c r="F20" s="164"/>
      <c r="G20" s="164"/>
      <c r="H20" s="164"/>
      <c r="I20" s="164"/>
    </row>
    <row r="21" spans="1:9" ht="19.5" customHeight="1">
      <c r="A21" s="164"/>
      <c r="B21" s="164"/>
      <c r="C21" s="164"/>
      <c r="D21" s="164"/>
      <c r="E21" s="164"/>
      <c r="F21" s="164"/>
      <c r="G21" s="164"/>
      <c r="H21" s="164"/>
      <c r="I21" s="164"/>
    </row>
    <row r="22" spans="1:9" ht="19.5" customHeight="1">
      <c r="A22" s="164"/>
      <c r="B22" s="164"/>
      <c r="C22" s="164"/>
      <c r="D22" s="164"/>
      <c r="E22" s="164"/>
      <c r="F22" s="164"/>
      <c r="G22" s="164"/>
      <c r="H22" s="164"/>
      <c r="I22" s="164"/>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mergeCells count="19">
    <mergeCell ref="A20:I20"/>
    <mergeCell ref="A21:I21"/>
    <mergeCell ref="A22:I22"/>
    <mergeCell ref="A16:I16"/>
    <mergeCell ref="A17:I17"/>
    <mergeCell ref="A18:I18"/>
    <mergeCell ref="A19:I19"/>
    <mergeCell ref="A12:I12"/>
    <mergeCell ref="A13:I13"/>
    <mergeCell ref="A14:I14"/>
    <mergeCell ref="A15:I15"/>
    <mergeCell ref="A8:I8"/>
    <mergeCell ref="A9:I9"/>
    <mergeCell ref="A10:I10"/>
    <mergeCell ref="A11:I11"/>
    <mergeCell ref="A4:I4"/>
    <mergeCell ref="A5:I5"/>
    <mergeCell ref="A6:I6"/>
    <mergeCell ref="A7:I7"/>
  </mergeCells>
  <printOptions/>
  <pageMargins left="0.7874015748031497" right="0.7874015748031497"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D41:I45"/>
  <sheetViews>
    <sheetView zoomScaleSheetLayoutView="75" workbookViewId="0" topLeftCell="A10">
      <selection activeCell="H7" sqref="H7"/>
    </sheetView>
  </sheetViews>
  <sheetFormatPr defaultColWidth="9.00390625" defaultRowHeight="13.5"/>
  <cols>
    <col min="1" max="2" width="8.00390625" style="0" customWidth="1"/>
    <col min="3" max="3" width="8.50390625" style="0" customWidth="1"/>
    <col min="4" max="4" width="8.125" style="0" customWidth="1"/>
    <col min="5" max="5" width="8.375" style="0" customWidth="1"/>
    <col min="6" max="6" width="8.50390625" style="0" customWidth="1"/>
    <col min="7" max="7" width="8.375" style="0" customWidth="1"/>
    <col min="8" max="9" width="8.00390625" style="0" customWidth="1"/>
  </cols>
  <sheetData>
    <row r="41" spans="4:9" ht="23.25" customHeight="1">
      <c r="D41" s="158" t="s">
        <v>48</v>
      </c>
      <c r="E41" s="158"/>
      <c r="F41" s="159">
        <f>IF('計画書(2)'!D4=0,"",'計画書(2)'!D4)</f>
      </c>
      <c r="G41" s="159"/>
      <c r="H41" s="159"/>
      <c r="I41" s="159"/>
    </row>
    <row r="42" spans="4:9" ht="23.25" customHeight="1">
      <c r="D42" s="38"/>
      <c r="E42" s="39"/>
      <c r="F42" s="157"/>
      <c r="G42" s="157"/>
      <c r="H42" s="157"/>
      <c r="I42" s="157"/>
    </row>
    <row r="43" spans="5:9" ht="23.25" customHeight="1">
      <c r="E43" s="37"/>
      <c r="F43" s="160"/>
      <c r="G43" s="160"/>
      <c r="H43" s="160"/>
      <c r="I43" s="160"/>
    </row>
    <row r="44" spans="4:9" ht="23.25" customHeight="1">
      <c r="D44" s="158" t="s">
        <v>49</v>
      </c>
      <c r="E44" s="158"/>
      <c r="F44" s="161">
        <f>IF('計画書(2)'!D6=0,"",'計画書(2)'!D6)</f>
      </c>
      <c r="G44" s="161"/>
      <c r="H44" s="161"/>
      <c r="I44" s="161"/>
    </row>
    <row r="45" spans="4:9" ht="23.25" customHeight="1">
      <c r="D45" s="38"/>
      <c r="E45" s="39"/>
      <c r="F45" s="157"/>
      <c r="G45" s="157"/>
      <c r="H45" s="157"/>
      <c r="I45" s="157"/>
    </row>
  </sheetData>
  <mergeCells count="7">
    <mergeCell ref="F45:I45"/>
    <mergeCell ref="D41:E41"/>
    <mergeCell ref="D44:E44"/>
    <mergeCell ref="F41:I41"/>
    <mergeCell ref="F42:I42"/>
    <mergeCell ref="F43:I43"/>
    <mergeCell ref="F44:I44"/>
  </mergeCells>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G37"/>
  <sheetViews>
    <sheetView zoomScaleSheetLayoutView="100" workbookViewId="0" topLeftCell="A1">
      <selection activeCell="D18" sqref="D18:G18"/>
    </sheetView>
  </sheetViews>
  <sheetFormatPr defaultColWidth="9.00390625" defaultRowHeight="13.5"/>
  <cols>
    <col min="1" max="1" width="9.00390625" style="37" customWidth="1"/>
    <col min="2" max="2" width="14.625" style="37" customWidth="1"/>
    <col min="3" max="3" width="4.50390625" style="37" customWidth="1"/>
    <col min="4" max="4" width="8.625" style="37" customWidth="1"/>
    <col min="5" max="5" width="5.375" style="37" customWidth="1"/>
    <col min="6" max="6" width="17.00390625" style="37" customWidth="1"/>
    <col min="7" max="7" width="10.375" style="37" customWidth="1"/>
    <col min="8" max="16384" width="9.00390625" style="37" customWidth="1"/>
  </cols>
  <sheetData>
    <row r="1" ht="20.25" customHeight="1"/>
    <row r="2" ht="20.25" customHeight="1">
      <c r="A2" s="37" t="s">
        <v>2</v>
      </c>
    </row>
    <row r="3" ht="20.25" customHeight="1">
      <c r="B3" s="40"/>
    </row>
    <row r="4" spans="2:7" ht="20.25" customHeight="1">
      <c r="B4" s="40" t="s">
        <v>0</v>
      </c>
      <c r="D4" s="165"/>
      <c r="E4" s="165"/>
      <c r="F4" s="165"/>
      <c r="G4" s="165"/>
    </row>
    <row r="5" ht="20.25" customHeight="1"/>
    <row r="6" spans="2:7" ht="20.25" customHeight="1">
      <c r="B6" s="40" t="s">
        <v>1</v>
      </c>
      <c r="D6" s="163"/>
      <c r="E6" s="163"/>
      <c r="F6" s="163"/>
      <c r="G6" s="163"/>
    </row>
    <row r="7" ht="20.25" customHeight="1"/>
    <row r="8" spans="2:7" ht="20.25" customHeight="1">
      <c r="B8" s="40" t="s">
        <v>82</v>
      </c>
      <c r="D8" s="163"/>
      <c r="E8" s="163"/>
      <c r="F8" s="163"/>
      <c r="G8" s="163"/>
    </row>
    <row r="9" ht="20.25" customHeight="1"/>
    <row r="10" spans="2:7" ht="20.25" customHeight="1">
      <c r="B10" s="40" t="s">
        <v>81</v>
      </c>
      <c r="D10" s="163"/>
      <c r="E10" s="163"/>
      <c r="F10" s="163"/>
      <c r="G10" s="163"/>
    </row>
    <row r="11" ht="20.25" customHeight="1"/>
    <row r="12" spans="2:7" ht="20.25" customHeight="1">
      <c r="B12" s="40" t="s">
        <v>80</v>
      </c>
      <c r="D12" s="163"/>
      <c r="E12" s="163"/>
      <c r="F12" s="163"/>
      <c r="G12" s="163"/>
    </row>
    <row r="13" ht="20.25" customHeight="1"/>
    <row r="14" ht="20.25" customHeight="1">
      <c r="B14" s="40"/>
    </row>
    <row r="15" ht="20.25" customHeight="1"/>
    <row r="16" spans="1:2" ht="20.25" customHeight="1">
      <c r="A16" s="37" t="s">
        <v>50</v>
      </c>
      <c r="B16" s="40"/>
    </row>
    <row r="17" ht="20.25" customHeight="1"/>
    <row r="18" spans="2:7" ht="20.25" customHeight="1">
      <c r="B18" s="40" t="s">
        <v>75</v>
      </c>
      <c r="D18" s="165"/>
      <c r="E18" s="165"/>
      <c r="F18" s="165"/>
      <c r="G18" s="165"/>
    </row>
    <row r="19" spans="4:7" ht="20.25" customHeight="1">
      <c r="D19" s="163"/>
      <c r="E19" s="163"/>
      <c r="F19" s="163"/>
      <c r="G19" s="163"/>
    </row>
    <row r="20" spans="2:7" ht="20.25" customHeight="1">
      <c r="B20" s="40" t="s">
        <v>79</v>
      </c>
      <c r="D20" s="163"/>
      <c r="E20" s="163"/>
      <c r="F20" s="163"/>
      <c r="G20" s="163"/>
    </row>
    <row r="21" spans="4:7" ht="20.25" customHeight="1">
      <c r="D21" s="163"/>
      <c r="E21" s="163"/>
      <c r="F21" s="163"/>
      <c r="G21" s="163"/>
    </row>
    <row r="22" spans="2:7" ht="20.25" customHeight="1">
      <c r="B22" s="40" t="s">
        <v>78</v>
      </c>
      <c r="D22" s="165"/>
      <c r="E22" s="165"/>
      <c r="F22" s="165"/>
      <c r="G22" s="165"/>
    </row>
    <row r="23" spans="4:7" ht="20.25" customHeight="1">
      <c r="D23" s="163"/>
      <c r="E23" s="163"/>
      <c r="F23" s="163"/>
      <c r="G23" s="163"/>
    </row>
    <row r="24" spans="2:7" ht="20.25" customHeight="1">
      <c r="B24" s="40" t="s">
        <v>76</v>
      </c>
      <c r="D24" s="112"/>
      <c r="E24" s="112"/>
      <c r="F24" s="164"/>
      <c r="G24" s="164"/>
    </row>
    <row r="25" spans="2:7" ht="20.25" customHeight="1">
      <c r="B25" s="66"/>
      <c r="D25" s="112"/>
      <c r="E25" s="112"/>
      <c r="F25" s="100"/>
      <c r="G25" s="100"/>
    </row>
    <row r="26" spans="2:7" ht="20.25" customHeight="1">
      <c r="B26" s="40" t="s">
        <v>77</v>
      </c>
      <c r="D26" s="113"/>
      <c r="E26" s="113"/>
      <c r="F26" s="162"/>
      <c r="G26" s="162"/>
    </row>
    <row r="27" spans="2:7" ht="20.25" customHeight="1">
      <c r="B27" s="40"/>
      <c r="D27" s="112"/>
      <c r="E27" s="112"/>
      <c r="F27" s="162"/>
      <c r="G27" s="162"/>
    </row>
    <row r="28" spans="4:7" ht="20.25" customHeight="1">
      <c r="D28" s="112"/>
      <c r="E28" s="114"/>
      <c r="F28" s="162"/>
      <c r="G28" s="162"/>
    </row>
    <row r="29" spans="2:7" ht="20.25" customHeight="1">
      <c r="B29" s="40"/>
      <c r="D29" s="112"/>
      <c r="E29" s="114"/>
      <c r="F29" s="162"/>
      <c r="G29" s="162"/>
    </row>
    <row r="30" spans="2:7" ht="20.25" customHeight="1">
      <c r="B30" s="66"/>
      <c r="D30" s="112"/>
      <c r="E30" s="114"/>
      <c r="F30" s="162"/>
      <c r="G30" s="162"/>
    </row>
    <row r="31" spans="2:7" ht="20.25" customHeight="1">
      <c r="B31" s="40"/>
      <c r="D31" s="112"/>
      <c r="E31" s="114"/>
      <c r="F31" s="162"/>
      <c r="G31" s="162"/>
    </row>
    <row r="32" spans="4:7" ht="20.25" customHeight="1">
      <c r="D32" s="112"/>
      <c r="E32" s="114"/>
      <c r="F32" s="162"/>
      <c r="G32" s="162"/>
    </row>
    <row r="33" spans="4:7" ht="20.25" customHeight="1">
      <c r="D33" s="100" t="s">
        <v>151</v>
      </c>
      <c r="E33" s="101"/>
      <c r="F33" s="162"/>
      <c r="G33" s="162"/>
    </row>
    <row r="34" spans="4:7" ht="20.25" customHeight="1">
      <c r="D34" s="100"/>
      <c r="E34" s="101"/>
      <c r="F34" s="162"/>
      <c r="G34" s="162"/>
    </row>
    <row r="35" spans="4:7" ht="20.25" customHeight="1">
      <c r="D35" s="100"/>
      <c r="E35" s="100"/>
      <c r="F35" s="162"/>
      <c r="G35" s="162"/>
    </row>
    <row r="36" spans="4:7" ht="20.25" customHeight="1">
      <c r="D36" s="93"/>
      <c r="E36" s="93"/>
      <c r="F36" s="93"/>
      <c r="G36" s="93"/>
    </row>
    <row r="37" spans="4:7" ht="20.25" customHeight="1">
      <c r="D37" s="93"/>
      <c r="E37" s="93"/>
      <c r="F37" s="93"/>
      <c r="G37" s="93"/>
    </row>
  </sheetData>
  <mergeCells count="22">
    <mergeCell ref="D4:G4"/>
    <mergeCell ref="D10:G10"/>
    <mergeCell ref="D18:G18"/>
    <mergeCell ref="D12:G12"/>
    <mergeCell ref="D8:G8"/>
    <mergeCell ref="D23:G23"/>
    <mergeCell ref="D6:G6"/>
    <mergeCell ref="F26:G26"/>
    <mergeCell ref="F27:G27"/>
    <mergeCell ref="D19:G19"/>
    <mergeCell ref="D20:G20"/>
    <mergeCell ref="F24:G24"/>
    <mergeCell ref="D21:G21"/>
    <mergeCell ref="D22:G22"/>
    <mergeCell ref="F28:G28"/>
    <mergeCell ref="F29:G29"/>
    <mergeCell ref="F34:G34"/>
    <mergeCell ref="F35:G35"/>
    <mergeCell ref="F30:G30"/>
    <mergeCell ref="F31:G31"/>
    <mergeCell ref="F32:G32"/>
    <mergeCell ref="F33:G33"/>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2:I36"/>
  <sheetViews>
    <sheetView zoomScaleSheetLayoutView="75" workbookViewId="0" topLeftCell="A1">
      <selection activeCell="G4" sqref="G4"/>
    </sheetView>
  </sheetViews>
  <sheetFormatPr defaultColWidth="9.00390625" defaultRowHeight="13.5"/>
  <cols>
    <col min="1" max="1" width="22.50390625" style="37" customWidth="1"/>
    <col min="2" max="6" width="9.00390625" style="37" customWidth="1"/>
    <col min="7" max="7" width="19.25390625" style="37" customWidth="1"/>
    <col min="8" max="16384" width="9.00390625" style="37" customWidth="1"/>
  </cols>
  <sheetData>
    <row r="1" ht="20.25" customHeight="1"/>
    <row r="2" ht="20.25" customHeight="1">
      <c r="A2" s="37" t="s">
        <v>51</v>
      </c>
    </row>
    <row r="3" ht="20.25" customHeight="1"/>
    <row r="4" spans="1:7" ht="20.25" customHeight="1">
      <c r="A4" s="46"/>
      <c r="B4" s="42"/>
      <c r="C4" s="42"/>
      <c r="D4" s="42"/>
      <c r="E4" s="172" t="s">
        <v>147</v>
      </c>
      <c r="F4" s="173"/>
      <c r="G4" s="43"/>
    </row>
    <row r="5" spans="1:7" ht="20.25" customHeight="1">
      <c r="A5" s="105" t="s">
        <v>143</v>
      </c>
      <c r="B5" s="169"/>
      <c r="C5" s="170"/>
      <c r="D5" s="171"/>
      <c r="E5" s="174"/>
      <c r="F5" s="175"/>
      <c r="G5" s="109"/>
    </row>
    <row r="6" spans="1:7" ht="20.25" customHeight="1">
      <c r="A6" s="48"/>
      <c r="B6" s="79"/>
      <c r="C6" s="39"/>
      <c r="D6" s="39"/>
      <c r="E6" s="176"/>
      <c r="F6" s="151"/>
      <c r="G6" s="45"/>
    </row>
    <row r="7" spans="1:7" ht="20.25" customHeight="1">
      <c r="A7" s="41"/>
      <c r="B7" s="166"/>
      <c r="C7" s="167"/>
      <c r="D7" s="167"/>
      <c r="E7" s="167"/>
      <c r="F7" s="167"/>
      <c r="G7" s="168"/>
    </row>
    <row r="8" spans="1:7" ht="20.25" customHeight="1">
      <c r="A8" s="78"/>
      <c r="B8" s="169"/>
      <c r="C8" s="170"/>
      <c r="D8" s="170"/>
      <c r="E8" s="170"/>
      <c r="F8" s="170"/>
      <c r="G8" s="171"/>
    </row>
    <row r="9" spans="1:7" ht="20.25" customHeight="1">
      <c r="A9" s="78"/>
      <c r="B9" s="169"/>
      <c r="C9" s="170"/>
      <c r="D9" s="170"/>
      <c r="E9" s="170"/>
      <c r="F9" s="170"/>
      <c r="G9" s="171"/>
    </row>
    <row r="10" spans="1:9" ht="20.25" customHeight="1">
      <c r="A10" s="106" t="s">
        <v>3</v>
      </c>
      <c r="B10" s="169"/>
      <c r="C10" s="170"/>
      <c r="D10" s="170"/>
      <c r="E10" s="170"/>
      <c r="F10" s="170"/>
      <c r="G10" s="171"/>
      <c r="I10" s="104"/>
    </row>
    <row r="11" spans="1:7" ht="20.25" customHeight="1">
      <c r="A11" s="78"/>
      <c r="B11" s="169"/>
      <c r="C11" s="170"/>
      <c r="D11" s="170"/>
      <c r="E11" s="170"/>
      <c r="F11" s="170"/>
      <c r="G11" s="171"/>
    </row>
    <row r="12" spans="1:7" ht="20.25" customHeight="1">
      <c r="A12" s="78"/>
      <c r="B12" s="169"/>
      <c r="C12" s="170"/>
      <c r="D12" s="170"/>
      <c r="E12" s="170"/>
      <c r="F12" s="170"/>
      <c r="G12" s="171"/>
    </row>
    <row r="13" spans="1:7" ht="20.25" customHeight="1">
      <c r="A13" s="79"/>
      <c r="B13" s="169"/>
      <c r="C13" s="170"/>
      <c r="D13" s="170"/>
      <c r="E13" s="170"/>
      <c r="F13" s="170"/>
      <c r="G13" s="171"/>
    </row>
    <row r="14" spans="1:7" ht="20.25" customHeight="1">
      <c r="A14" s="41"/>
      <c r="B14" s="166"/>
      <c r="C14" s="167"/>
      <c r="D14" s="167"/>
      <c r="E14" s="167"/>
      <c r="F14" s="167"/>
      <c r="G14" s="168"/>
    </row>
    <row r="15" spans="1:7" ht="20.25" customHeight="1">
      <c r="A15" s="78"/>
      <c r="B15" s="169"/>
      <c r="C15" s="170"/>
      <c r="D15" s="170"/>
      <c r="E15" s="170"/>
      <c r="F15" s="170"/>
      <c r="G15" s="171"/>
    </row>
    <row r="16" spans="1:7" ht="20.25" customHeight="1">
      <c r="A16" s="78"/>
      <c r="B16" s="169"/>
      <c r="C16" s="170"/>
      <c r="D16" s="170"/>
      <c r="E16" s="170"/>
      <c r="F16" s="170"/>
      <c r="G16" s="171"/>
    </row>
    <row r="17" spans="1:7" ht="20.25" customHeight="1">
      <c r="A17" s="78"/>
      <c r="B17" s="169"/>
      <c r="C17" s="170"/>
      <c r="D17" s="170"/>
      <c r="E17" s="170"/>
      <c r="F17" s="170"/>
      <c r="G17" s="171"/>
    </row>
    <row r="18" spans="1:7" ht="20.25" customHeight="1">
      <c r="A18" s="106" t="s">
        <v>144</v>
      </c>
      <c r="B18" s="169"/>
      <c r="C18" s="170"/>
      <c r="D18" s="170"/>
      <c r="E18" s="170"/>
      <c r="F18" s="170"/>
      <c r="G18" s="171"/>
    </row>
    <row r="19" spans="1:7" ht="20.25" customHeight="1">
      <c r="A19" s="78"/>
      <c r="B19" s="169"/>
      <c r="C19" s="170"/>
      <c r="D19" s="170"/>
      <c r="E19" s="170"/>
      <c r="F19" s="170"/>
      <c r="G19" s="171"/>
    </row>
    <row r="20" spans="1:7" ht="20.25" customHeight="1">
      <c r="A20" s="78"/>
      <c r="B20" s="169"/>
      <c r="C20" s="170"/>
      <c r="D20" s="170"/>
      <c r="E20" s="170"/>
      <c r="F20" s="170"/>
      <c r="G20" s="171"/>
    </row>
    <row r="21" spans="1:7" ht="20.25" customHeight="1">
      <c r="A21" s="78"/>
      <c r="B21" s="169"/>
      <c r="C21" s="170"/>
      <c r="D21" s="170"/>
      <c r="E21" s="170"/>
      <c r="F21" s="170"/>
      <c r="G21" s="171"/>
    </row>
    <row r="22" spans="1:7" ht="20.25" customHeight="1">
      <c r="A22" s="78"/>
      <c r="B22" s="169"/>
      <c r="C22" s="170"/>
      <c r="D22" s="170"/>
      <c r="E22" s="170"/>
      <c r="F22" s="170"/>
      <c r="G22" s="171"/>
    </row>
    <row r="23" spans="1:7" ht="20.25" customHeight="1">
      <c r="A23" s="79"/>
      <c r="B23" s="146"/>
      <c r="C23" s="147"/>
      <c r="D23" s="147"/>
      <c r="E23" s="147"/>
      <c r="F23" s="147"/>
      <c r="G23" s="148"/>
    </row>
    <row r="24" spans="1:7" ht="20.25" customHeight="1">
      <c r="A24" s="46"/>
      <c r="B24" s="166"/>
      <c r="C24" s="167"/>
      <c r="D24" s="167"/>
      <c r="E24" s="167"/>
      <c r="F24" s="167"/>
      <c r="G24" s="168"/>
    </row>
    <row r="25" spans="1:7" ht="20.25" customHeight="1">
      <c r="A25" s="47"/>
      <c r="B25" s="169"/>
      <c r="C25" s="170"/>
      <c r="D25" s="170"/>
      <c r="E25" s="170"/>
      <c r="F25" s="170"/>
      <c r="G25" s="171"/>
    </row>
    <row r="26" spans="1:7" ht="20.25" customHeight="1">
      <c r="A26" s="47"/>
      <c r="B26" s="169"/>
      <c r="C26" s="170"/>
      <c r="D26" s="170"/>
      <c r="E26" s="170"/>
      <c r="F26" s="170"/>
      <c r="G26" s="171"/>
    </row>
    <row r="27" spans="1:7" ht="20.25" customHeight="1">
      <c r="A27" s="47"/>
      <c r="B27" s="169"/>
      <c r="C27" s="170"/>
      <c r="D27" s="170"/>
      <c r="E27" s="170"/>
      <c r="F27" s="170"/>
      <c r="G27" s="171"/>
    </row>
    <row r="28" spans="1:7" ht="20.25" customHeight="1">
      <c r="A28" s="49" t="s">
        <v>58</v>
      </c>
      <c r="B28" s="169"/>
      <c r="C28" s="170"/>
      <c r="D28" s="170"/>
      <c r="E28" s="170"/>
      <c r="F28" s="170"/>
      <c r="G28" s="171"/>
    </row>
    <row r="29" spans="1:7" ht="20.25" customHeight="1">
      <c r="A29" s="50" t="s">
        <v>4</v>
      </c>
      <c r="B29" s="169"/>
      <c r="C29" s="170"/>
      <c r="D29" s="170"/>
      <c r="E29" s="170"/>
      <c r="F29" s="170"/>
      <c r="G29" s="171"/>
    </row>
    <row r="30" spans="1:7" ht="20.25" customHeight="1">
      <c r="A30" s="47"/>
      <c r="B30" s="169"/>
      <c r="C30" s="170"/>
      <c r="D30" s="170"/>
      <c r="E30" s="170"/>
      <c r="F30" s="170"/>
      <c r="G30" s="171"/>
    </row>
    <row r="31" spans="1:7" ht="20.25" customHeight="1">
      <c r="A31" s="47"/>
      <c r="B31" s="169"/>
      <c r="C31" s="170"/>
      <c r="D31" s="170"/>
      <c r="E31" s="170"/>
      <c r="F31" s="170"/>
      <c r="G31" s="171"/>
    </row>
    <row r="32" spans="1:7" ht="20.25" customHeight="1">
      <c r="A32" s="47"/>
      <c r="B32" s="169"/>
      <c r="C32" s="170"/>
      <c r="D32" s="170"/>
      <c r="E32" s="170"/>
      <c r="F32" s="170"/>
      <c r="G32" s="171"/>
    </row>
    <row r="33" spans="1:7" ht="20.25" customHeight="1">
      <c r="A33" s="47"/>
      <c r="B33" s="169"/>
      <c r="C33" s="170"/>
      <c r="D33" s="170"/>
      <c r="E33" s="170"/>
      <c r="F33" s="170"/>
      <c r="G33" s="171"/>
    </row>
    <row r="34" spans="1:7" ht="20.25" customHeight="1">
      <c r="A34" s="47"/>
      <c r="B34" s="146"/>
      <c r="C34" s="147"/>
      <c r="D34" s="147"/>
      <c r="E34" s="147"/>
      <c r="F34" s="147"/>
      <c r="G34" s="148"/>
    </row>
    <row r="35" spans="1:7" ht="20.25" customHeight="1">
      <c r="A35" s="42"/>
      <c r="B35" s="42"/>
      <c r="C35" s="42"/>
      <c r="D35" s="42"/>
      <c r="E35" s="42"/>
      <c r="F35" s="42"/>
      <c r="G35" s="42"/>
    </row>
    <row r="36" spans="1:7" ht="20.25" customHeight="1">
      <c r="A36" s="44"/>
      <c r="B36" s="44"/>
      <c r="C36" s="44"/>
      <c r="D36" s="44"/>
      <c r="E36" s="44"/>
      <c r="F36" s="44"/>
      <c r="G36" s="44"/>
    </row>
  </sheetData>
  <mergeCells count="30">
    <mergeCell ref="B34:G34"/>
    <mergeCell ref="B30:G30"/>
    <mergeCell ref="B31:G31"/>
    <mergeCell ref="B32:G32"/>
    <mergeCell ref="B33:G33"/>
    <mergeCell ref="B26:G26"/>
    <mergeCell ref="B27:G27"/>
    <mergeCell ref="B28:G28"/>
    <mergeCell ref="B29:G29"/>
    <mergeCell ref="B22:G22"/>
    <mergeCell ref="B23:G23"/>
    <mergeCell ref="B24:G24"/>
    <mergeCell ref="B25:G25"/>
    <mergeCell ref="B18:G18"/>
    <mergeCell ref="B19:G19"/>
    <mergeCell ref="B20:G20"/>
    <mergeCell ref="B21:G21"/>
    <mergeCell ref="B14:G14"/>
    <mergeCell ref="B15:G15"/>
    <mergeCell ref="B16:G16"/>
    <mergeCell ref="B17:G17"/>
    <mergeCell ref="B10:G10"/>
    <mergeCell ref="B11:G11"/>
    <mergeCell ref="B12:G12"/>
    <mergeCell ref="B13:G13"/>
    <mergeCell ref="B7:G7"/>
    <mergeCell ref="B8:G8"/>
    <mergeCell ref="B9:G9"/>
    <mergeCell ref="B5:D5"/>
    <mergeCell ref="E4:F6"/>
  </mergeCell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2:H31"/>
  <sheetViews>
    <sheetView zoomScaleSheetLayoutView="75" workbookViewId="0" topLeftCell="A4">
      <selection activeCell="D30" sqref="D30"/>
    </sheetView>
  </sheetViews>
  <sheetFormatPr defaultColWidth="9.00390625" defaultRowHeight="13.5"/>
  <cols>
    <col min="1" max="3" width="9.625" style="37" customWidth="1"/>
    <col min="4" max="4" width="10.625" style="37" customWidth="1"/>
    <col min="5" max="7" width="9.625" style="37" customWidth="1"/>
    <col min="8" max="8" width="10.75390625" style="37" customWidth="1"/>
    <col min="9" max="16384" width="9.00390625" style="37" customWidth="1"/>
  </cols>
  <sheetData>
    <row r="2" ht="14.25">
      <c r="A2" s="37" t="s">
        <v>52</v>
      </c>
    </row>
    <row r="3" ht="14.25">
      <c r="A3" s="37" t="s">
        <v>5</v>
      </c>
    </row>
    <row r="5" ht="15" thickBot="1">
      <c r="H5" s="37" t="s">
        <v>9</v>
      </c>
    </row>
    <row r="6" spans="1:8" ht="24" customHeight="1">
      <c r="A6" s="126" t="s">
        <v>6</v>
      </c>
      <c r="B6" s="127"/>
      <c r="C6" s="127"/>
      <c r="D6" s="55" t="s">
        <v>7</v>
      </c>
      <c r="E6" s="126" t="s">
        <v>8</v>
      </c>
      <c r="F6" s="127"/>
      <c r="G6" s="119"/>
      <c r="H6" s="51" t="s">
        <v>7</v>
      </c>
    </row>
    <row r="7" spans="1:8" ht="24" customHeight="1">
      <c r="A7" s="134" t="s">
        <v>59</v>
      </c>
      <c r="B7" s="123"/>
      <c r="C7" s="124"/>
      <c r="D7" s="53"/>
      <c r="E7" s="177" t="s">
        <v>84</v>
      </c>
      <c r="F7" s="178"/>
      <c r="G7" s="179"/>
      <c r="H7" s="84"/>
    </row>
    <row r="8" spans="1:8" ht="24" customHeight="1">
      <c r="A8" s="128" t="s">
        <v>140</v>
      </c>
      <c r="B8" s="129"/>
      <c r="C8" s="130"/>
      <c r="D8" s="81"/>
      <c r="E8" s="180" t="s">
        <v>152</v>
      </c>
      <c r="F8" s="181"/>
      <c r="G8" s="182"/>
      <c r="H8" s="85"/>
    </row>
    <row r="9" spans="1:8" ht="24" customHeight="1">
      <c r="A9" s="131" t="s">
        <v>121</v>
      </c>
      <c r="B9" s="132"/>
      <c r="C9" s="125"/>
      <c r="D9" s="80"/>
      <c r="E9" s="149"/>
      <c r="F9" s="150"/>
      <c r="G9" s="142"/>
      <c r="H9" s="85"/>
    </row>
    <row r="10" spans="1:8" ht="24" customHeight="1">
      <c r="A10" s="149" t="s">
        <v>122</v>
      </c>
      <c r="B10" s="150"/>
      <c r="C10" s="150"/>
      <c r="D10" s="80"/>
      <c r="E10" s="149" t="s">
        <v>85</v>
      </c>
      <c r="F10" s="150"/>
      <c r="G10" s="142"/>
      <c r="H10" s="85"/>
    </row>
    <row r="11" spans="1:8" ht="24" customHeight="1">
      <c r="A11" s="149"/>
      <c r="B11" s="150"/>
      <c r="C11" s="150"/>
      <c r="D11" s="80"/>
      <c r="E11" s="149" t="s">
        <v>127</v>
      </c>
      <c r="F11" s="150"/>
      <c r="G11" s="142"/>
      <c r="H11" s="85"/>
    </row>
    <row r="12" spans="1:8" ht="24" customHeight="1">
      <c r="A12" s="149"/>
      <c r="B12" s="150"/>
      <c r="C12" s="150"/>
      <c r="D12" s="80"/>
      <c r="E12" s="149"/>
      <c r="F12" s="150"/>
      <c r="G12" s="142"/>
      <c r="H12" s="85"/>
    </row>
    <row r="13" spans="1:8" ht="24" customHeight="1">
      <c r="A13" s="149"/>
      <c r="B13" s="150"/>
      <c r="C13" s="150"/>
      <c r="D13" s="80"/>
      <c r="E13" s="149"/>
      <c r="F13" s="150"/>
      <c r="G13" s="142"/>
      <c r="H13" s="85"/>
    </row>
    <row r="14" spans="1:8" ht="24" customHeight="1">
      <c r="A14" s="149"/>
      <c r="B14" s="150"/>
      <c r="C14" s="150"/>
      <c r="D14" s="80"/>
      <c r="E14" s="149"/>
      <c r="F14" s="150"/>
      <c r="G14" s="142"/>
      <c r="H14" s="85"/>
    </row>
    <row r="15" spans="1:8" ht="24" customHeight="1">
      <c r="A15" s="149"/>
      <c r="B15" s="150"/>
      <c r="C15" s="150"/>
      <c r="D15" s="80"/>
      <c r="E15" s="120" t="s">
        <v>66</v>
      </c>
      <c r="F15" s="121"/>
      <c r="G15" s="122"/>
      <c r="H15" s="86">
        <f>SUM(H7:H14)</f>
        <v>0</v>
      </c>
    </row>
    <row r="16" spans="1:8" ht="24" customHeight="1">
      <c r="A16" s="149"/>
      <c r="B16" s="150"/>
      <c r="C16" s="150"/>
      <c r="D16" s="80"/>
      <c r="E16" s="134" t="s">
        <v>60</v>
      </c>
      <c r="F16" s="135"/>
      <c r="G16" s="136"/>
      <c r="H16" s="52"/>
    </row>
    <row r="17" spans="1:8" ht="24" customHeight="1">
      <c r="A17" s="120" t="s">
        <v>62</v>
      </c>
      <c r="B17" s="121"/>
      <c r="C17" s="121"/>
      <c r="D17" s="82">
        <f>SUM(D7:D16)</f>
        <v>0</v>
      </c>
      <c r="E17" s="149"/>
      <c r="F17" s="150"/>
      <c r="G17" s="142"/>
      <c r="H17" s="85"/>
    </row>
    <row r="18" spans="1:8" ht="24" customHeight="1">
      <c r="A18" s="134" t="s">
        <v>61</v>
      </c>
      <c r="B18" s="135"/>
      <c r="C18" s="135"/>
      <c r="D18" s="54"/>
      <c r="E18" s="149" t="s">
        <v>128</v>
      </c>
      <c r="F18" s="150"/>
      <c r="G18" s="142"/>
      <c r="H18" s="85"/>
    </row>
    <row r="19" spans="1:8" ht="24" customHeight="1">
      <c r="A19" s="149" t="s">
        <v>125</v>
      </c>
      <c r="B19" s="150"/>
      <c r="C19" s="150"/>
      <c r="D19" s="83"/>
      <c r="E19" s="149"/>
      <c r="F19" s="150"/>
      <c r="G19" s="142"/>
      <c r="H19" s="85"/>
    </row>
    <row r="20" spans="1:8" ht="24" customHeight="1">
      <c r="A20" s="149" t="s">
        <v>126</v>
      </c>
      <c r="B20" s="150"/>
      <c r="C20" s="150"/>
      <c r="D20" s="83"/>
      <c r="E20" s="149"/>
      <c r="F20" s="150"/>
      <c r="G20" s="142"/>
      <c r="H20" s="85"/>
    </row>
    <row r="21" spans="1:8" ht="24" customHeight="1">
      <c r="A21" s="140" t="s">
        <v>142</v>
      </c>
      <c r="B21" s="141"/>
      <c r="C21" s="133"/>
      <c r="D21" s="83"/>
      <c r="E21" s="149"/>
      <c r="F21" s="150"/>
      <c r="G21" s="142"/>
      <c r="H21" s="85"/>
    </row>
    <row r="22" spans="1:8" ht="24" customHeight="1">
      <c r="A22" s="149" t="s">
        <v>83</v>
      </c>
      <c r="B22" s="150"/>
      <c r="C22" s="150"/>
      <c r="D22" s="83"/>
      <c r="E22" s="149"/>
      <c r="F22" s="150"/>
      <c r="G22" s="142"/>
      <c r="H22" s="85"/>
    </row>
    <row r="23" spans="1:8" ht="24" customHeight="1">
      <c r="A23" s="149"/>
      <c r="B23" s="150"/>
      <c r="C23" s="150"/>
      <c r="D23" s="83"/>
      <c r="E23" s="149"/>
      <c r="F23" s="150"/>
      <c r="G23" s="142"/>
      <c r="H23" s="85"/>
    </row>
    <row r="24" spans="1:8" ht="24" customHeight="1">
      <c r="A24" s="149"/>
      <c r="B24" s="150"/>
      <c r="C24" s="150"/>
      <c r="D24" s="83"/>
      <c r="E24" s="149"/>
      <c r="F24" s="150"/>
      <c r="G24" s="142"/>
      <c r="H24" s="85"/>
    </row>
    <row r="25" spans="1:8" ht="24" customHeight="1">
      <c r="A25" s="149"/>
      <c r="B25" s="150"/>
      <c r="C25" s="150"/>
      <c r="D25" s="83"/>
      <c r="E25" s="149"/>
      <c r="F25" s="150"/>
      <c r="G25" s="142"/>
      <c r="H25" s="85"/>
    </row>
    <row r="26" spans="1:8" ht="24" customHeight="1">
      <c r="A26" s="149"/>
      <c r="B26" s="150"/>
      <c r="C26" s="150"/>
      <c r="D26" s="83"/>
      <c r="E26" s="149"/>
      <c r="F26" s="150"/>
      <c r="G26" s="142"/>
      <c r="H26" s="85"/>
    </row>
    <row r="27" spans="1:8" ht="24" customHeight="1">
      <c r="A27" s="149"/>
      <c r="B27" s="150"/>
      <c r="C27" s="150"/>
      <c r="D27" s="83"/>
      <c r="E27" s="149"/>
      <c r="F27" s="150"/>
      <c r="G27" s="142"/>
      <c r="H27" s="85"/>
    </row>
    <row r="28" spans="1:8" ht="24" customHeight="1">
      <c r="A28" s="149"/>
      <c r="B28" s="150"/>
      <c r="C28" s="150"/>
      <c r="D28" s="83"/>
      <c r="E28" s="149"/>
      <c r="F28" s="150"/>
      <c r="G28" s="142"/>
      <c r="H28" s="85"/>
    </row>
    <row r="29" spans="1:8" ht="24" customHeight="1">
      <c r="A29" s="149"/>
      <c r="B29" s="150"/>
      <c r="C29" s="150"/>
      <c r="D29" s="83"/>
      <c r="E29" s="149"/>
      <c r="F29" s="150"/>
      <c r="G29" s="142"/>
      <c r="H29" s="85"/>
    </row>
    <row r="30" spans="1:8" ht="24" customHeight="1" thickBot="1">
      <c r="A30" s="143" t="s">
        <v>63</v>
      </c>
      <c r="B30" s="144"/>
      <c r="C30" s="144"/>
      <c r="D30" s="88">
        <f>SUM(D19:D29)</f>
        <v>0</v>
      </c>
      <c r="E30" s="143" t="s">
        <v>67</v>
      </c>
      <c r="F30" s="144"/>
      <c r="G30" s="145"/>
      <c r="H30" s="86">
        <f>SUM(H18:H29)</f>
        <v>0</v>
      </c>
    </row>
    <row r="31" spans="1:8" ht="24" customHeight="1" thickBot="1">
      <c r="A31" s="137" t="s">
        <v>64</v>
      </c>
      <c r="B31" s="138"/>
      <c r="C31" s="138"/>
      <c r="D31" s="89">
        <f>IF(D17="","",D17+D30)</f>
        <v>0</v>
      </c>
      <c r="E31" s="137" t="s">
        <v>65</v>
      </c>
      <c r="F31" s="138"/>
      <c r="G31" s="139"/>
      <c r="H31" s="87">
        <f>IF(ISERROR(H15+H30),"",H15+H30)</f>
        <v>0</v>
      </c>
    </row>
  </sheetData>
  <mergeCells count="52">
    <mergeCell ref="A6:C6"/>
    <mergeCell ref="E6:G6"/>
    <mergeCell ref="A17:C17"/>
    <mergeCell ref="E15:G15"/>
    <mergeCell ref="A7:C7"/>
    <mergeCell ref="E7:G7"/>
    <mergeCell ref="A16:C16"/>
    <mergeCell ref="E8:G8"/>
    <mergeCell ref="E9:G9"/>
    <mergeCell ref="E10:G10"/>
    <mergeCell ref="A18:C18"/>
    <mergeCell ref="E16:G16"/>
    <mergeCell ref="A8:C8"/>
    <mergeCell ref="A9:C9"/>
    <mergeCell ref="A10:C10"/>
    <mergeCell ref="A11:C11"/>
    <mergeCell ref="A12:C12"/>
    <mergeCell ref="A13:C13"/>
    <mergeCell ref="A14:C14"/>
    <mergeCell ref="A15:C15"/>
    <mergeCell ref="E11:G11"/>
    <mergeCell ref="E12:G12"/>
    <mergeCell ref="E13:G13"/>
    <mergeCell ref="E14:G14"/>
    <mergeCell ref="A19:C19"/>
    <mergeCell ref="A20:C20"/>
    <mergeCell ref="A21:C21"/>
    <mergeCell ref="A22:C22"/>
    <mergeCell ref="A23:C23"/>
    <mergeCell ref="A24:C24"/>
    <mergeCell ref="A25:C25"/>
    <mergeCell ref="A26:C26"/>
    <mergeCell ref="A27:C27"/>
    <mergeCell ref="A28:C28"/>
    <mergeCell ref="A29:C29"/>
    <mergeCell ref="A30:C30"/>
    <mergeCell ref="E18:G18"/>
    <mergeCell ref="E17:G17"/>
    <mergeCell ref="E19:G19"/>
    <mergeCell ref="E20:G20"/>
    <mergeCell ref="E21:G21"/>
    <mergeCell ref="E22:G22"/>
    <mergeCell ref="E23:G23"/>
    <mergeCell ref="E24:G24"/>
    <mergeCell ref="E25:G25"/>
    <mergeCell ref="E26:G26"/>
    <mergeCell ref="E27:G27"/>
    <mergeCell ref="E28:G28"/>
    <mergeCell ref="E29:G29"/>
    <mergeCell ref="E30:G30"/>
    <mergeCell ref="A31:C31"/>
    <mergeCell ref="E31:G31"/>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2:O39"/>
  <sheetViews>
    <sheetView zoomScaleSheetLayoutView="100" workbookViewId="0" topLeftCell="A4">
      <selection activeCell="G22" sqref="G22"/>
    </sheetView>
  </sheetViews>
  <sheetFormatPr defaultColWidth="9.00390625" defaultRowHeight="13.5"/>
  <cols>
    <col min="1" max="1" width="7.50390625" style="37" customWidth="1"/>
    <col min="2" max="2" width="10.00390625" style="37" customWidth="1"/>
    <col min="3" max="14" width="5.50390625" style="37" customWidth="1"/>
    <col min="15" max="15" width="6.875" style="37" customWidth="1"/>
    <col min="16" max="16384" width="9.00390625" style="37" customWidth="1"/>
  </cols>
  <sheetData>
    <row r="2" ht="14.25">
      <c r="A2" s="37" t="s">
        <v>11</v>
      </c>
    </row>
    <row r="3" ht="14.25">
      <c r="O3" s="57" t="s">
        <v>9</v>
      </c>
    </row>
    <row r="4" spans="1:15" ht="16.5" customHeight="1">
      <c r="A4" s="58"/>
      <c r="B4" s="59"/>
      <c r="C4" s="71" t="s">
        <v>104</v>
      </c>
      <c r="D4" s="71" t="s">
        <v>105</v>
      </c>
      <c r="E4" s="71" t="s">
        <v>106</v>
      </c>
      <c r="F4" s="71" t="s">
        <v>107</v>
      </c>
      <c r="G4" s="71" t="s">
        <v>108</v>
      </c>
      <c r="H4" s="71" t="s">
        <v>109</v>
      </c>
      <c r="I4" s="71" t="s">
        <v>110</v>
      </c>
      <c r="J4" s="71" t="s">
        <v>111</v>
      </c>
      <c r="K4" s="71" t="s">
        <v>112</v>
      </c>
      <c r="L4" s="71" t="s">
        <v>113</v>
      </c>
      <c r="M4" s="71" t="s">
        <v>114</v>
      </c>
      <c r="N4" s="71" t="s">
        <v>115</v>
      </c>
      <c r="O4" s="67" t="s">
        <v>10</v>
      </c>
    </row>
    <row r="5" spans="1:15" ht="16.5" customHeight="1">
      <c r="A5" s="58" t="s">
        <v>69</v>
      </c>
      <c r="B5" s="59"/>
      <c r="C5" s="67">
        <f>F25</f>
      </c>
      <c r="D5" s="67">
        <f>IF(C5=0,"",C5)</f>
      </c>
      <c r="E5" s="67">
        <f>IF(D5=0,"",D5)</f>
      </c>
      <c r="F5" s="67">
        <f aca="true" t="shared" si="0" ref="F5:N5">IF(E5=0,"",E5)</f>
      </c>
      <c r="G5" s="67">
        <f t="shared" si="0"/>
      </c>
      <c r="H5" s="67">
        <f t="shared" si="0"/>
      </c>
      <c r="I5" s="67">
        <f t="shared" si="0"/>
      </c>
      <c r="J5" s="67">
        <f t="shared" si="0"/>
      </c>
      <c r="K5" s="67">
        <f t="shared" si="0"/>
      </c>
      <c r="L5" s="67">
        <f t="shared" si="0"/>
      </c>
      <c r="M5" s="67">
        <f t="shared" si="0"/>
      </c>
      <c r="N5" s="67">
        <f t="shared" si="0"/>
      </c>
      <c r="O5" s="67">
        <f>IF(C5="","",SUM(C5:N5))</f>
      </c>
    </row>
    <row r="6" spans="1:15" ht="16.5" customHeight="1">
      <c r="A6" s="58" t="s">
        <v>70</v>
      </c>
      <c r="B6" s="59"/>
      <c r="C6" s="67">
        <f>IF(C5="","",(C5*$D$28)/100)</f>
      </c>
      <c r="D6" s="67">
        <f>IF(D5="","",(D5*$D$28)/100)</f>
      </c>
      <c r="E6" s="67">
        <f>IF(E5="","",(E5*$D$28)/100)</f>
      </c>
      <c r="F6" s="67">
        <f>IF(F5="","",(F5*$D$28)/100)</f>
      </c>
      <c r="G6" s="67">
        <f aca="true" t="shared" si="1" ref="G6:N6">IF(G5="","",(G5*$D$28)/100)</f>
      </c>
      <c r="H6" s="67">
        <f t="shared" si="1"/>
      </c>
      <c r="I6" s="67">
        <f t="shared" si="1"/>
      </c>
      <c r="J6" s="67">
        <f t="shared" si="1"/>
      </c>
      <c r="K6" s="67">
        <f t="shared" si="1"/>
      </c>
      <c r="L6" s="67">
        <f t="shared" si="1"/>
      </c>
      <c r="M6" s="67">
        <f t="shared" si="1"/>
      </c>
      <c r="N6" s="67">
        <f t="shared" si="1"/>
      </c>
      <c r="O6" s="67">
        <f aca="true" t="shared" si="2" ref="O6:O21">IF(C6="","",SUM(C6:N6))</f>
      </c>
    </row>
    <row r="7" spans="1:15" ht="16.5" customHeight="1">
      <c r="A7" s="41"/>
      <c r="B7" s="96" t="s">
        <v>141</v>
      </c>
      <c r="C7" s="67">
        <f>IF(F31=0,"",F31)</f>
      </c>
      <c r="D7" s="67">
        <f>IF(C7=0,"",C7)</f>
      </c>
      <c r="E7" s="67">
        <f aca="true" t="shared" si="3" ref="E7:N7">IF(D7=0,"",D7)</f>
      </c>
      <c r="F7" s="67">
        <f t="shared" si="3"/>
      </c>
      <c r="G7" s="67">
        <f t="shared" si="3"/>
      </c>
      <c r="H7" s="67">
        <f t="shared" si="3"/>
      </c>
      <c r="I7" s="67">
        <f t="shared" si="3"/>
      </c>
      <c r="J7" s="67">
        <f t="shared" si="3"/>
      </c>
      <c r="K7" s="67">
        <f t="shared" si="3"/>
      </c>
      <c r="L7" s="67">
        <f t="shared" si="3"/>
      </c>
      <c r="M7" s="67">
        <f t="shared" si="3"/>
      </c>
      <c r="N7" s="67">
        <f t="shared" si="3"/>
      </c>
      <c r="O7" s="67">
        <f t="shared" si="2"/>
      </c>
    </row>
    <row r="8" spans="1:15" ht="16.5" customHeight="1">
      <c r="A8" s="61"/>
      <c r="B8" s="96" t="s">
        <v>13</v>
      </c>
      <c r="C8" s="67">
        <f>IF(E32=0,"",E32)</f>
      </c>
      <c r="D8" s="67">
        <f>IF(C8=0,"",C8)</f>
      </c>
      <c r="E8" s="67">
        <f aca="true" t="shared" si="4" ref="E8:N8">IF(D8=0,"",D8)</f>
      </c>
      <c r="F8" s="67">
        <f t="shared" si="4"/>
      </c>
      <c r="G8" s="67">
        <f t="shared" si="4"/>
      </c>
      <c r="H8" s="67">
        <f t="shared" si="4"/>
      </c>
      <c r="I8" s="67">
        <f t="shared" si="4"/>
      </c>
      <c r="J8" s="67">
        <f t="shared" si="4"/>
      </c>
      <c r="K8" s="67">
        <f t="shared" si="4"/>
      </c>
      <c r="L8" s="67">
        <f t="shared" si="4"/>
      </c>
      <c r="M8" s="67">
        <f t="shared" si="4"/>
      </c>
      <c r="N8" s="67">
        <f t="shared" si="4"/>
      </c>
      <c r="O8" s="67">
        <f t="shared" si="2"/>
      </c>
    </row>
    <row r="9" spans="1:15" ht="16.5" customHeight="1">
      <c r="A9" s="61"/>
      <c r="B9" s="96" t="s">
        <v>145</v>
      </c>
      <c r="C9" s="67">
        <f>IF(E33=0,"",E33)</f>
      </c>
      <c r="D9" s="67">
        <f>IF(C9=0,"",C9)</f>
      </c>
      <c r="E9" s="67">
        <f aca="true" t="shared" si="5" ref="E9:N9">IF(D9=0,"",D9)</f>
      </c>
      <c r="F9" s="67">
        <f t="shared" si="5"/>
      </c>
      <c r="G9" s="67">
        <f t="shared" si="5"/>
      </c>
      <c r="H9" s="67">
        <f t="shared" si="5"/>
      </c>
      <c r="I9" s="67">
        <f t="shared" si="5"/>
      </c>
      <c r="J9" s="67">
        <f t="shared" si="5"/>
      </c>
      <c r="K9" s="67">
        <f t="shared" si="5"/>
      </c>
      <c r="L9" s="67">
        <f t="shared" si="5"/>
      </c>
      <c r="M9" s="67">
        <f t="shared" si="5"/>
      </c>
      <c r="N9" s="67">
        <f t="shared" si="5"/>
      </c>
      <c r="O9" s="67">
        <f t="shared" si="2"/>
      </c>
    </row>
    <row r="10" spans="1:15" ht="16.5" customHeight="1">
      <c r="A10" s="61"/>
      <c r="B10" s="96" t="s">
        <v>12</v>
      </c>
      <c r="C10" s="67">
        <f>E34</f>
        <v>0</v>
      </c>
      <c r="D10" s="67">
        <f>IF(C10=0,"",C10)</f>
      </c>
      <c r="E10" s="67">
        <f aca="true" t="shared" si="6" ref="E10:N10">IF(D10=0,"",D10)</f>
      </c>
      <c r="F10" s="67">
        <f t="shared" si="6"/>
      </c>
      <c r="G10" s="67">
        <f t="shared" si="6"/>
      </c>
      <c r="H10" s="67">
        <f t="shared" si="6"/>
      </c>
      <c r="I10" s="67">
        <f t="shared" si="6"/>
      </c>
      <c r="J10" s="67">
        <f t="shared" si="6"/>
      </c>
      <c r="K10" s="67">
        <f t="shared" si="6"/>
      </c>
      <c r="L10" s="67">
        <f t="shared" si="6"/>
      </c>
      <c r="M10" s="67">
        <f t="shared" si="6"/>
      </c>
      <c r="N10" s="67">
        <f t="shared" si="6"/>
      </c>
      <c r="O10" s="67">
        <f t="shared" si="2"/>
        <v>0</v>
      </c>
    </row>
    <row r="11" spans="1:15" ht="16.5" customHeight="1">
      <c r="A11" s="61" t="s">
        <v>68</v>
      </c>
      <c r="B11" s="96"/>
      <c r="C11" s="67"/>
      <c r="D11" s="67"/>
      <c r="E11" s="67"/>
      <c r="F11" s="67"/>
      <c r="G11" s="67"/>
      <c r="H11" s="67"/>
      <c r="I11" s="67"/>
      <c r="J11" s="67"/>
      <c r="K11" s="67"/>
      <c r="L11" s="67"/>
      <c r="M11" s="67"/>
      <c r="N11" s="67"/>
      <c r="O11" s="67"/>
    </row>
    <row r="12" spans="1:15" ht="16.5" customHeight="1">
      <c r="A12" s="61"/>
      <c r="B12" s="96"/>
      <c r="C12" s="67">
        <f>IF(E35=0,"",E35)</f>
      </c>
      <c r="D12" s="67">
        <f aca="true" t="shared" si="7" ref="D12:N12">IF(C12=0,"",C12)</f>
      </c>
      <c r="E12" s="67">
        <f t="shared" si="7"/>
      </c>
      <c r="F12" s="67">
        <f t="shared" si="7"/>
      </c>
      <c r="G12" s="67">
        <f t="shared" si="7"/>
      </c>
      <c r="H12" s="67">
        <f t="shared" si="7"/>
      </c>
      <c r="I12" s="67">
        <f t="shared" si="7"/>
      </c>
      <c r="J12" s="67">
        <f t="shared" si="7"/>
      </c>
      <c r="K12" s="67">
        <f t="shared" si="7"/>
      </c>
      <c r="L12" s="67">
        <f t="shared" si="7"/>
      </c>
      <c r="M12" s="67">
        <f t="shared" si="7"/>
      </c>
      <c r="N12" s="67">
        <f t="shared" si="7"/>
      </c>
      <c r="O12" s="67">
        <f t="shared" si="2"/>
      </c>
    </row>
    <row r="13" spans="1:15" ht="16.5" customHeight="1">
      <c r="A13" s="61"/>
      <c r="B13" s="96"/>
      <c r="C13" s="67">
        <f>IF(E36=0,"",E36)</f>
      </c>
      <c r="D13" s="67">
        <f aca="true" t="shared" si="8" ref="D13:N13">IF(C13=0,"",C13)</f>
      </c>
      <c r="E13" s="67">
        <f t="shared" si="8"/>
      </c>
      <c r="F13" s="67">
        <f t="shared" si="8"/>
      </c>
      <c r="G13" s="67">
        <f t="shared" si="8"/>
      </c>
      <c r="H13" s="67">
        <f t="shared" si="8"/>
      </c>
      <c r="I13" s="67">
        <f t="shared" si="8"/>
      </c>
      <c r="J13" s="67">
        <f t="shared" si="8"/>
      </c>
      <c r="K13" s="67">
        <f t="shared" si="8"/>
      </c>
      <c r="L13" s="67">
        <f t="shared" si="8"/>
      </c>
      <c r="M13" s="67">
        <f t="shared" si="8"/>
      </c>
      <c r="N13" s="67">
        <f t="shared" si="8"/>
      </c>
      <c r="O13" s="67">
        <f t="shared" si="2"/>
      </c>
    </row>
    <row r="14" spans="1:15" ht="16.5" customHeight="1">
      <c r="A14" s="61"/>
      <c r="B14" s="96"/>
      <c r="C14" s="67"/>
      <c r="D14" s="67">
        <f aca="true" t="shared" si="9" ref="D14:N14">IF(C14=0,"",C14)</f>
      </c>
      <c r="E14" s="67">
        <f t="shared" si="9"/>
      </c>
      <c r="F14" s="67">
        <f t="shared" si="9"/>
      </c>
      <c r="G14" s="67">
        <f t="shared" si="9"/>
      </c>
      <c r="H14" s="67">
        <f t="shared" si="9"/>
      </c>
      <c r="I14" s="67">
        <f t="shared" si="9"/>
      </c>
      <c r="J14" s="67">
        <f t="shared" si="9"/>
      </c>
      <c r="K14" s="67">
        <f t="shared" si="9"/>
      </c>
      <c r="L14" s="67">
        <f t="shared" si="9"/>
      </c>
      <c r="M14" s="67">
        <f t="shared" si="9"/>
      </c>
      <c r="N14" s="67">
        <f t="shared" si="9"/>
      </c>
      <c r="O14" s="67">
        <f t="shared" si="2"/>
      </c>
    </row>
    <row r="15" spans="1:15" ht="16.5" customHeight="1">
      <c r="A15" s="61"/>
      <c r="B15" s="96"/>
      <c r="C15" s="67"/>
      <c r="D15" s="67">
        <f>IF(C15=0,"",C15)</f>
      </c>
      <c r="E15" s="67">
        <f aca="true" t="shared" si="10" ref="E15:N15">IF(D15=0,"",D15)</f>
      </c>
      <c r="F15" s="67">
        <f t="shared" si="10"/>
      </c>
      <c r="G15" s="67">
        <f t="shared" si="10"/>
      </c>
      <c r="H15" s="67">
        <f t="shared" si="10"/>
      </c>
      <c r="I15" s="67">
        <f t="shared" si="10"/>
      </c>
      <c r="J15" s="67">
        <f t="shared" si="10"/>
      </c>
      <c r="K15" s="67">
        <f t="shared" si="10"/>
      </c>
      <c r="L15" s="67">
        <f t="shared" si="10"/>
      </c>
      <c r="M15" s="67">
        <f t="shared" si="10"/>
      </c>
      <c r="N15" s="67">
        <f t="shared" si="10"/>
      </c>
      <c r="O15" s="67">
        <f t="shared" si="2"/>
      </c>
    </row>
    <row r="16" spans="1:15" ht="16.5" customHeight="1">
      <c r="A16" s="60"/>
      <c r="B16" s="62" t="s">
        <v>71</v>
      </c>
      <c r="C16" s="70">
        <f>IF(C5="","",SUM(C7:C15))</f>
      </c>
      <c r="D16" s="70">
        <f aca="true" t="shared" si="11" ref="D16:N16">IF(D5="","",SUM(D7:D15))</f>
      </c>
      <c r="E16" s="70">
        <f>IF(E5="","",SUM(E7:E15))</f>
      </c>
      <c r="F16" s="70">
        <f>IF(F5="","",SUM(F7:F15))</f>
      </c>
      <c r="G16" s="70">
        <f t="shared" si="11"/>
      </c>
      <c r="H16" s="70">
        <f t="shared" si="11"/>
      </c>
      <c r="I16" s="70">
        <f t="shared" si="11"/>
      </c>
      <c r="J16" s="70">
        <f t="shared" si="11"/>
      </c>
      <c r="K16" s="70">
        <f t="shared" si="11"/>
      </c>
      <c r="L16" s="70">
        <f t="shared" si="11"/>
      </c>
      <c r="M16" s="70">
        <f t="shared" si="11"/>
      </c>
      <c r="N16" s="70">
        <f t="shared" si="11"/>
      </c>
      <c r="O16" s="67">
        <f t="shared" si="2"/>
      </c>
    </row>
    <row r="17" spans="1:15" ht="16.5" customHeight="1">
      <c r="A17" s="58" t="s">
        <v>72</v>
      </c>
      <c r="B17" s="59"/>
      <c r="C17" s="67">
        <f>IF(C5="","",C5-C6-C16)</f>
      </c>
      <c r="D17" s="67">
        <f aca="true" t="shared" si="12" ref="D17:N17">IF(D5="","",D5-D6-D16)</f>
      </c>
      <c r="E17" s="67">
        <f>IF(E5="","",E5-E6-E16)</f>
      </c>
      <c r="F17" s="67">
        <f>IF(F5="","",F5-F6-F16)</f>
      </c>
      <c r="G17" s="67">
        <f t="shared" si="12"/>
      </c>
      <c r="H17" s="67">
        <f t="shared" si="12"/>
      </c>
      <c r="I17" s="67">
        <f t="shared" si="12"/>
      </c>
      <c r="J17" s="67">
        <f t="shared" si="12"/>
      </c>
      <c r="K17" s="67">
        <f t="shared" si="12"/>
      </c>
      <c r="L17" s="67">
        <f t="shared" si="12"/>
      </c>
      <c r="M17" s="67">
        <f t="shared" si="12"/>
      </c>
      <c r="N17" s="67">
        <f t="shared" si="12"/>
      </c>
      <c r="O17" s="67">
        <f t="shared" si="2"/>
      </c>
    </row>
    <row r="18" spans="1:15" ht="16.5" customHeight="1">
      <c r="A18" s="65"/>
      <c r="B18" s="73" t="s">
        <v>91</v>
      </c>
      <c r="C18" s="68">
        <f>IF(C5="","",ROUNDDOWN('返済ｼｭﾐﾚｰｼｮﾝ'!E8/1000,0))</f>
      </c>
      <c r="D18" s="68">
        <f>IF(D5="","",ROUNDDOWN('返済ｼｭﾐﾚｰｼｮﾝ'!E9/1000,0))</f>
      </c>
      <c r="E18" s="68">
        <f>IF(E5="","",ROUNDDOWN('返済ｼｭﾐﾚｰｼｮﾝ'!E10/1000,0))</f>
      </c>
      <c r="F18" s="68">
        <f>IF(F5="","",ROUNDDOWN('返済ｼｭﾐﾚｰｼｮﾝ'!E11/1000,0))</f>
      </c>
      <c r="G18" s="68">
        <f>IF(G5="","",ROUNDDOWN('返済ｼｭﾐﾚｰｼｮﾝ'!E12/1000,0))</f>
      </c>
      <c r="H18" s="68">
        <f>IF(H5="","",ROUNDDOWN('返済ｼｭﾐﾚｰｼｮﾝ'!E13/1000,0))</f>
      </c>
      <c r="I18" s="68">
        <f>IF(I5="","",ROUNDDOWN('返済ｼｭﾐﾚｰｼｮﾝ'!E14/1000,0))</f>
      </c>
      <c r="J18" s="68">
        <f>IF(J5="","",ROUNDDOWN('返済ｼｭﾐﾚｰｼｮﾝ'!E15/1000,0))</f>
      </c>
      <c r="K18" s="68">
        <f>IF(K5="","",ROUNDDOWN('返済ｼｭﾐﾚｰｼｮﾝ'!E16/1000,0))</f>
      </c>
      <c r="L18" s="68">
        <f>IF(L5="","",ROUNDDOWN('返済ｼｭﾐﾚｰｼｮﾝ'!E17/1000,0))</f>
      </c>
      <c r="M18" s="68">
        <f>IF(M5="","",ROUNDDOWN('返済ｼｭﾐﾚｰｼｮﾝ'!E18/1000,0))</f>
      </c>
      <c r="N18" s="68">
        <f>IF(N5="","",ROUNDDOWN('返済ｼｭﾐﾚｰｼｮﾝ'!E19/1000,0))</f>
      </c>
      <c r="O18" s="68">
        <f t="shared" si="2"/>
      </c>
    </row>
    <row r="19" spans="1:15" ht="16.5" customHeight="1">
      <c r="A19" s="61" t="s">
        <v>23</v>
      </c>
      <c r="B19" s="98" t="s">
        <v>100</v>
      </c>
      <c r="C19" s="102">
        <f>IF(D5="","",ROUNDDOWN('返済ｼｭﾐﾚｰｼｮﾝ'!F8/1000,0))</f>
      </c>
      <c r="D19" s="102">
        <f>IF(E5="","",ROUNDDOWN('返済ｼｭﾐﾚｰｼｮﾝ'!F9/1000,0))</f>
      </c>
      <c r="E19" s="102">
        <f>IF(F5="","",ROUNDDOWN('返済ｼｭﾐﾚｰｼｮﾝ'!F10/1000,0))</f>
      </c>
      <c r="F19" s="102">
        <f>IF(G5="","",ROUNDDOWN('返済ｼｭﾐﾚｰｼｮﾝ'!F11/1000,0))</f>
      </c>
      <c r="G19" s="102">
        <f>IF(H5="","",ROUNDDOWN('返済ｼｭﾐﾚｰｼｮﾝ'!F12/1000,0))</f>
      </c>
      <c r="H19" s="102">
        <f>IF(I5="","",ROUNDDOWN('返済ｼｭﾐﾚｰｼｮﾝ'!F13/1000,0))</f>
      </c>
      <c r="I19" s="102">
        <f>IF(J5="","",ROUNDDOWN('返済ｼｭﾐﾚｰｼｮﾝ'!F14/1000,0))</f>
      </c>
      <c r="J19" s="102">
        <f>IF(K5="","",ROUNDDOWN('返済ｼｭﾐﾚｰｼｮﾝ'!F15/1000,0))</f>
      </c>
      <c r="K19" s="102">
        <f>IF(L5="","",ROUNDDOWN('返済ｼｭﾐﾚｰｼｮﾝ'!F16/1000,0))</f>
      </c>
      <c r="L19" s="102">
        <f>IF(M5="","",ROUNDDOWN('返済ｼｭﾐﾚｰｼｮﾝ'!F17/1000,0))</f>
      </c>
      <c r="M19" s="102">
        <f>IF(N5="","",ROUNDDOWN('返済ｼｭﾐﾚｰｼｮﾝ'!F18/1000,0))</f>
      </c>
      <c r="N19" s="102">
        <f>IF(O5="","",ROUNDDOWN('返済ｼｭﾐﾚｰｼｮﾝ'!F19/1000,0))</f>
      </c>
      <c r="O19" s="70">
        <f t="shared" si="2"/>
      </c>
    </row>
    <row r="20" spans="1:15" ht="16.5" customHeight="1">
      <c r="A20" s="60"/>
      <c r="B20" s="62" t="s">
        <v>73</v>
      </c>
      <c r="C20" s="70">
        <f>IF(C5="","",SUM(C18:C19))</f>
      </c>
      <c r="D20" s="70">
        <f aca="true" t="shared" si="13" ref="D20:N20">IF(D5="","",SUM(D18:D19))</f>
      </c>
      <c r="E20" s="70">
        <f>IF(E5="","",SUM(E18:E19))</f>
      </c>
      <c r="F20" s="70">
        <f>IF(F5="","",SUM(F18:F19))</f>
      </c>
      <c r="G20" s="70">
        <f t="shared" si="13"/>
      </c>
      <c r="H20" s="70">
        <f t="shared" si="13"/>
      </c>
      <c r="I20" s="70">
        <f t="shared" si="13"/>
      </c>
      <c r="J20" s="70">
        <f t="shared" si="13"/>
      </c>
      <c r="K20" s="70">
        <f t="shared" si="13"/>
      </c>
      <c r="L20" s="70">
        <f t="shared" si="13"/>
      </c>
      <c r="M20" s="70">
        <f t="shared" si="13"/>
      </c>
      <c r="N20" s="70">
        <f t="shared" si="13"/>
      </c>
      <c r="O20" s="67">
        <f t="shared" si="2"/>
      </c>
    </row>
    <row r="21" spans="1:15" ht="16.5" customHeight="1">
      <c r="A21" s="58" t="s">
        <v>74</v>
      </c>
      <c r="B21" s="59"/>
      <c r="C21" s="67">
        <f>IF(ISERROR(C17-C20),"",C17-C20)</f>
      </c>
      <c r="D21" s="67">
        <f aca="true" t="shared" si="14" ref="D21:N21">IF(ISERROR(D17-D20),"",D17-D20)</f>
      </c>
      <c r="E21" s="67">
        <f t="shared" si="14"/>
      </c>
      <c r="F21" s="67">
        <f t="shared" si="14"/>
      </c>
      <c r="G21" s="67">
        <f t="shared" si="14"/>
      </c>
      <c r="H21" s="67">
        <f t="shared" si="14"/>
      </c>
      <c r="I21" s="67">
        <f t="shared" si="14"/>
      </c>
      <c r="J21" s="67">
        <f t="shared" si="14"/>
      </c>
      <c r="K21" s="67">
        <f t="shared" si="14"/>
      </c>
      <c r="L21" s="67">
        <f t="shared" si="14"/>
      </c>
      <c r="M21" s="67">
        <f t="shared" si="14"/>
      </c>
      <c r="N21" s="67">
        <f t="shared" si="14"/>
      </c>
      <c r="O21" s="67">
        <f t="shared" si="2"/>
      </c>
    </row>
    <row r="22" ht="16.5" customHeight="1">
      <c r="N22" s="56"/>
    </row>
    <row r="23" ht="19.5" customHeight="1"/>
    <row r="24" ht="20.25" customHeight="1">
      <c r="A24" s="37" t="s">
        <v>16</v>
      </c>
    </row>
    <row r="25" spans="1:15" ht="20.25" customHeight="1">
      <c r="A25" s="37" t="s">
        <v>88</v>
      </c>
      <c r="C25" s="194" t="s">
        <v>130</v>
      </c>
      <c r="D25" s="194"/>
      <c r="E25" s="194"/>
      <c r="F25" s="197">
        <f>IF(ISERROR(K25*N25),"",K25*N25)</f>
      </c>
      <c r="G25" s="197"/>
      <c r="H25" s="183" t="s">
        <v>136</v>
      </c>
      <c r="I25" s="183"/>
      <c r="J25" s="183"/>
      <c r="K25" s="190">
        <f>D26</f>
      </c>
      <c r="L25" s="190"/>
      <c r="M25" s="94" t="s">
        <v>119</v>
      </c>
      <c r="N25" s="117"/>
      <c r="O25" s="92" t="s">
        <v>135</v>
      </c>
    </row>
    <row r="26" spans="3:15" ht="20.25" customHeight="1">
      <c r="C26" s="91" t="s">
        <v>131</v>
      </c>
      <c r="D26" s="195">
        <f>IF(J26="","",J26*M26/1000)</f>
      </c>
      <c r="E26" s="195"/>
      <c r="F26" s="196" t="s">
        <v>133</v>
      </c>
      <c r="G26" s="196"/>
      <c r="H26" s="192" t="s">
        <v>132</v>
      </c>
      <c r="I26" s="192"/>
      <c r="J26" s="191"/>
      <c r="K26" s="191"/>
      <c r="L26" s="94" t="s">
        <v>134</v>
      </c>
      <c r="M26" s="117"/>
      <c r="N26" s="92" t="s">
        <v>120</v>
      </c>
      <c r="O26" s="92"/>
    </row>
    <row r="27" ht="20.25" customHeight="1"/>
    <row r="28" spans="1:9" ht="20.25" customHeight="1">
      <c r="A28" s="37" t="s">
        <v>86</v>
      </c>
      <c r="C28" s="103" t="s">
        <v>137</v>
      </c>
      <c r="D28" s="95"/>
      <c r="E28" s="193" t="s">
        <v>138</v>
      </c>
      <c r="F28" s="193"/>
      <c r="G28" s="193"/>
      <c r="H28" s="193"/>
      <c r="I28" s="193"/>
    </row>
    <row r="29" ht="20.25" customHeight="1"/>
    <row r="30" spans="1:3" ht="20.25" customHeight="1">
      <c r="A30" s="37" t="s">
        <v>87</v>
      </c>
      <c r="C30" s="37" t="s">
        <v>116</v>
      </c>
    </row>
    <row r="31" spans="3:15" ht="20.25" customHeight="1">
      <c r="C31" s="184" t="s">
        <v>141</v>
      </c>
      <c r="D31" s="184"/>
      <c r="E31" s="110" t="s">
        <v>139</v>
      </c>
      <c r="F31" s="186"/>
      <c r="G31" s="186"/>
      <c r="H31" s="111"/>
      <c r="I31" s="93"/>
      <c r="J31" s="93"/>
      <c r="K31" s="93"/>
      <c r="L31" s="93"/>
      <c r="M31" s="93"/>
      <c r="N31" s="93"/>
      <c r="O31" s="93"/>
    </row>
    <row r="32" spans="3:7" ht="20.25" customHeight="1">
      <c r="C32" s="183" t="s">
        <v>129</v>
      </c>
      <c r="D32" s="183"/>
      <c r="E32" s="188"/>
      <c r="F32" s="188"/>
      <c r="G32" s="188"/>
    </row>
    <row r="33" spans="3:15" ht="20.25" customHeight="1">
      <c r="C33" s="183" t="s">
        <v>146</v>
      </c>
      <c r="D33" s="183"/>
      <c r="E33" s="189"/>
      <c r="F33" s="189"/>
      <c r="G33" s="189"/>
      <c r="H33" s="93"/>
      <c r="I33" s="93"/>
      <c r="J33" s="93"/>
      <c r="K33" s="93"/>
      <c r="L33" s="93"/>
      <c r="M33" s="93"/>
      <c r="N33" s="93"/>
      <c r="O33" s="93"/>
    </row>
    <row r="34" spans="3:14" ht="20.25" customHeight="1">
      <c r="C34" s="185" t="s">
        <v>153</v>
      </c>
      <c r="D34" s="185"/>
      <c r="E34" s="189">
        <f>I34*K34*N34*N25/1000</f>
        <v>0</v>
      </c>
      <c r="F34" s="189"/>
      <c r="G34" s="189"/>
      <c r="I34" s="115"/>
      <c r="J34" s="37" t="s">
        <v>154</v>
      </c>
      <c r="K34" s="187"/>
      <c r="L34" s="187"/>
      <c r="M34" s="93" t="s">
        <v>119</v>
      </c>
      <c r="N34" s="116"/>
    </row>
    <row r="35" spans="3:14" ht="20.25" customHeight="1">
      <c r="C35" s="170"/>
      <c r="D35" s="170"/>
      <c r="E35" s="170"/>
      <c r="F35" s="170"/>
      <c r="G35" s="170"/>
      <c r="H35" s="170"/>
      <c r="I35" s="170"/>
      <c r="J35" s="170"/>
      <c r="K35" s="170"/>
      <c r="L35" s="170"/>
      <c r="M35" s="170"/>
      <c r="N35" s="170"/>
    </row>
    <row r="36" spans="3:14" ht="20.25" customHeight="1">
      <c r="C36" s="170"/>
      <c r="D36" s="170"/>
      <c r="E36" s="170"/>
      <c r="F36" s="170"/>
      <c r="G36" s="170"/>
      <c r="H36" s="170"/>
      <c r="I36" s="170"/>
      <c r="J36" s="170"/>
      <c r="K36" s="170"/>
      <c r="L36" s="170"/>
      <c r="M36" s="170"/>
      <c r="N36" s="170"/>
    </row>
    <row r="37" ht="20.25" customHeight="1"/>
    <row r="38" ht="20.25" customHeight="1"/>
    <row r="39" spans="1:3" ht="20.25" customHeight="1">
      <c r="A39" s="37" t="s">
        <v>117</v>
      </c>
      <c r="C39" s="37" t="s">
        <v>118</v>
      </c>
    </row>
    <row r="40" ht="20.25" customHeight="1"/>
    <row r="41" ht="20.25" customHeight="1"/>
    <row r="42" ht="20.25" customHeight="1"/>
    <row r="43" ht="20.25" customHeight="1"/>
    <row r="44" ht="20.25" customHeight="1"/>
  </sheetData>
  <mergeCells count="20">
    <mergeCell ref="E34:G34"/>
    <mergeCell ref="K25:L25"/>
    <mergeCell ref="J26:K26"/>
    <mergeCell ref="H26:I26"/>
    <mergeCell ref="E28:I28"/>
    <mergeCell ref="C25:E25"/>
    <mergeCell ref="D26:E26"/>
    <mergeCell ref="F26:G26"/>
    <mergeCell ref="F25:G25"/>
    <mergeCell ref="H25:J25"/>
    <mergeCell ref="C36:N36"/>
    <mergeCell ref="C32:D32"/>
    <mergeCell ref="C31:D31"/>
    <mergeCell ref="C33:D33"/>
    <mergeCell ref="C35:N35"/>
    <mergeCell ref="C34:D34"/>
    <mergeCell ref="F31:G31"/>
    <mergeCell ref="K34:L34"/>
    <mergeCell ref="E32:G32"/>
    <mergeCell ref="E33:G33"/>
  </mergeCells>
  <printOptions/>
  <pageMargins left="0.7874015748031497" right="0.5905511811023623" top="0.984251968503937" bottom="0.984251968503937" header="0.5118110236220472" footer="0.5118110236220472"/>
  <pageSetup orientation="portrait" paperSize="9" scale="98" r:id="rId1"/>
</worksheet>
</file>

<file path=xl/worksheets/sheet7.xml><?xml version="1.0" encoding="utf-8"?>
<worksheet xmlns="http://schemas.openxmlformats.org/spreadsheetml/2006/main" xmlns:r="http://schemas.openxmlformats.org/officeDocument/2006/relationships">
  <dimension ref="A2:J35"/>
  <sheetViews>
    <sheetView zoomScaleSheetLayoutView="75" workbookViewId="0" topLeftCell="A10">
      <selection activeCell="G20" sqref="G20"/>
    </sheetView>
  </sheetViews>
  <sheetFormatPr defaultColWidth="9.00390625" defaultRowHeight="13.5"/>
  <cols>
    <col min="1" max="1" width="8.875" style="37" customWidth="1"/>
    <col min="2" max="5" width="9.00390625" style="37" customWidth="1"/>
    <col min="6" max="6" width="7.75390625" style="37" customWidth="1"/>
    <col min="7" max="9" width="9.00390625" style="37" customWidth="1"/>
    <col min="10" max="10" width="7.50390625" style="37" customWidth="1"/>
    <col min="11" max="16384" width="9.00390625" style="37" customWidth="1"/>
  </cols>
  <sheetData>
    <row r="1" ht="20.25" customHeight="1"/>
    <row r="2" ht="20.25" customHeight="1">
      <c r="A2" s="37" t="s">
        <v>17</v>
      </c>
    </row>
    <row r="3" ht="20.25" customHeight="1"/>
    <row r="4" spans="1:9" ht="20.25" customHeight="1">
      <c r="A4" s="37" t="s">
        <v>18</v>
      </c>
      <c r="D4" s="57" t="s">
        <v>9</v>
      </c>
      <c r="F4" s="37" t="s">
        <v>19</v>
      </c>
      <c r="I4" s="57" t="s">
        <v>9</v>
      </c>
    </row>
    <row r="5" spans="2:9" ht="18.75" customHeight="1">
      <c r="B5" s="58" t="s">
        <v>69</v>
      </c>
      <c r="C5" s="59"/>
      <c r="D5" s="67">
        <f>IF('計画書(5)'!O5="","",'計画書(5)'!O5*(B25+1))</f>
      </c>
      <c r="G5" s="58" t="s">
        <v>69</v>
      </c>
      <c r="H5" s="59"/>
      <c r="I5" s="67">
        <f>IF(D5="","",D5*(G25+1))</f>
      </c>
    </row>
    <row r="6" spans="2:9" ht="18.75" customHeight="1">
      <c r="B6" s="58" t="s">
        <v>70</v>
      </c>
      <c r="C6" s="59"/>
      <c r="D6" s="67">
        <f>IF(D5="","",D5*40%)</f>
      </c>
      <c r="G6" s="58" t="s">
        <v>70</v>
      </c>
      <c r="H6" s="59"/>
      <c r="I6" s="67">
        <f>IF(I5="","",I5*40%)</f>
      </c>
    </row>
    <row r="7" spans="2:9" ht="18.75" customHeight="1">
      <c r="B7" s="65"/>
      <c r="C7" s="73" t="s">
        <v>141</v>
      </c>
      <c r="D7" s="118">
        <f>'計画書(5)'!O7</f>
      </c>
      <c r="G7" s="65"/>
      <c r="H7" s="73" t="s">
        <v>12</v>
      </c>
      <c r="I7" s="68">
        <f>D7</f>
      </c>
    </row>
    <row r="8" spans="2:9" ht="18.75" customHeight="1">
      <c r="B8" s="61"/>
      <c r="C8" s="74" t="s">
        <v>13</v>
      </c>
      <c r="D8" s="107">
        <f>'計画書(5)'!O8</f>
      </c>
      <c r="G8" s="61"/>
      <c r="H8" s="74" t="s">
        <v>13</v>
      </c>
      <c r="I8" s="69">
        <f>D8</f>
      </c>
    </row>
    <row r="9" spans="2:9" ht="18.75" customHeight="1">
      <c r="B9" s="61"/>
      <c r="C9" s="74" t="s">
        <v>14</v>
      </c>
      <c r="D9" s="107">
        <f>'計画書(5)'!O9</f>
      </c>
      <c r="G9" s="61"/>
      <c r="H9" s="74" t="s">
        <v>14</v>
      </c>
      <c r="I9" s="69">
        <f>D9</f>
      </c>
    </row>
    <row r="10" spans="2:9" ht="18.75" customHeight="1">
      <c r="B10" s="61"/>
      <c r="C10" s="74" t="s">
        <v>12</v>
      </c>
      <c r="D10" s="107">
        <f>'計画書(5)'!O10</f>
        <v>0</v>
      </c>
      <c r="G10" s="61"/>
      <c r="H10" s="74" t="s">
        <v>12</v>
      </c>
      <c r="I10" s="107">
        <f>D10</f>
        <v>0</v>
      </c>
    </row>
    <row r="11" spans="2:9" ht="18.75" customHeight="1">
      <c r="B11" s="61" t="s">
        <v>68</v>
      </c>
      <c r="C11" s="74"/>
      <c r="D11" s="107"/>
      <c r="G11" s="61" t="s">
        <v>68</v>
      </c>
      <c r="H11" s="74"/>
      <c r="I11" s="69"/>
    </row>
    <row r="12" spans="2:9" ht="18.75" customHeight="1">
      <c r="B12" s="61"/>
      <c r="C12" s="90"/>
      <c r="D12" s="69">
        <f>IF('計画書(5)'!O12=0,"",'計画書(5)'!O12)</f>
      </c>
      <c r="G12" s="61"/>
      <c r="H12" s="90"/>
      <c r="I12" s="69"/>
    </row>
    <row r="13" spans="2:9" ht="18.75" customHeight="1">
      <c r="B13" s="61"/>
      <c r="C13" s="90"/>
      <c r="D13" s="69">
        <f>IF('計画書(5)'!O13=0,"",'計画書(5)'!O13)</f>
      </c>
      <c r="G13" s="61"/>
      <c r="H13" s="90"/>
      <c r="I13" s="69">
        <f>D13</f>
      </c>
    </row>
    <row r="14" spans="2:9" ht="18.75" customHeight="1">
      <c r="B14" s="61"/>
      <c r="C14" s="74"/>
      <c r="D14" s="69">
        <f>IF('計画書(5)'!O14=0,"",'計画書(5)'!O14)</f>
      </c>
      <c r="G14" s="61"/>
      <c r="H14" s="74"/>
      <c r="I14" s="69">
        <f>D14</f>
      </c>
    </row>
    <row r="15" spans="2:9" ht="18.75" customHeight="1">
      <c r="B15" s="61"/>
      <c r="C15" s="75"/>
      <c r="D15" s="69">
        <f>IF('計画書(5)'!O15=0,"",'計画書(5)'!O15)</f>
      </c>
      <c r="G15" s="61"/>
      <c r="H15" s="75"/>
      <c r="I15" s="69">
        <f>D15</f>
      </c>
    </row>
    <row r="16" spans="2:9" ht="18.75" customHeight="1">
      <c r="B16" s="60"/>
      <c r="C16" s="62" t="s">
        <v>71</v>
      </c>
      <c r="D16" s="70">
        <f>IF(D7="","",SUM(D7:D15))</f>
      </c>
      <c r="G16" s="60"/>
      <c r="H16" s="62" t="s">
        <v>71</v>
      </c>
      <c r="I16" s="70">
        <f>IF(I7="","",SUM(I7:I15))</f>
      </c>
    </row>
    <row r="17" spans="2:9" ht="18.75" customHeight="1">
      <c r="B17" s="58" t="s">
        <v>72</v>
      </c>
      <c r="C17" s="59"/>
      <c r="D17" s="67">
        <f>IF(D5="","",D5-D6-D16)</f>
      </c>
      <c r="G17" s="58" t="s">
        <v>72</v>
      </c>
      <c r="H17" s="59"/>
      <c r="I17" s="67">
        <f>IF(I5="","",I5-I6-I16)</f>
      </c>
    </row>
    <row r="18" spans="2:9" ht="18.75" customHeight="1">
      <c r="B18" s="63"/>
      <c r="C18" s="76" t="s">
        <v>91</v>
      </c>
      <c r="D18" s="68">
        <f>IF(D5="","",'返済ｼｭﾐﾚｰｼｮﾝ'!I31/1000)</f>
      </c>
      <c r="G18" s="63"/>
      <c r="H18" s="76" t="s">
        <v>91</v>
      </c>
      <c r="I18" s="68">
        <f>IF(I5="","",ROUNDDOWN('返済ｼｭﾐﾚｰｼｮﾝ'!I43/1000,0))</f>
      </c>
    </row>
    <row r="19" spans="2:9" ht="18.75" customHeight="1">
      <c r="B19" s="64" t="s">
        <v>23</v>
      </c>
      <c r="C19" s="75" t="s">
        <v>100</v>
      </c>
      <c r="D19" s="77">
        <f>IF(D5="","",'返済ｼｭﾐﾚｰｼｮﾝ'!J31/1000)</f>
      </c>
      <c r="G19" s="64" t="s">
        <v>23</v>
      </c>
      <c r="H19" s="75" t="s">
        <v>100</v>
      </c>
      <c r="I19" s="77">
        <f>IF(I5="","",ROUNDDOWN('返済ｼｭﾐﾚｰｼｮﾝ'!J43/1000,0))</f>
      </c>
    </row>
    <row r="20" spans="2:9" ht="18.75" customHeight="1">
      <c r="B20" s="60"/>
      <c r="C20" s="62" t="s">
        <v>73</v>
      </c>
      <c r="D20" s="70">
        <f>IF(D5="","",SUM(D18:D19))</f>
      </c>
      <c r="G20" s="60"/>
      <c r="H20" s="62" t="s">
        <v>73</v>
      </c>
      <c r="I20" s="70">
        <f>IF(I18="","",SUM(I18:I19))</f>
      </c>
    </row>
    <row r="21" spans="2:9" ht="18.75" customHeight="1">
      <c r="B21" s="58" t="s">
        <v>74</v>
      </c>
      <c r="C21" s="59"/>
      <c r="D21" s="67">
        <f>IF(D17="","",D17-D20)</f>
      </c>
      <c r="G21" s="58" t="s">
        <v>74</v>
      </c>
      <c r="H21" s="59"/>
      <c r="I21" s="67">
        <f>IF(I17="","",I17-I20)</f>
      </c>
    </row>
    <row r="22" ht="18.75" customHeight="1"/>
    <row r="23" ht="20.25" customHeight="1"/>
    <row r="24" spans="1:6" ht="20.25" customHeight="1">
      <c r="A24" s="37" t="s">
        <v>20</v>
      </c>
      <c r="F24" s="37" t="s">
        <v>21</v>
      </c>
    </row>
    <row r="25" spans="1:10" ht="20.25" customHeight="1">
      <c r="A25" s="97" t="s">
        <v>88</v>
      </c>
      <c r="B25" s="201"/>
      <c r="C25" s="201"/>
      <c r="D25" s="201"/>
      <c r="E25" s="201"/>
      <c r="F25" s="97" t="s">
        <v>88</v>
      </c>
      <c r="G25" s="199"/>
      <c r="H25" s="199"/>
      <c r="I25" s="199"/>
      <c r="J25" s="199"/>
    </row>
    <row r="26" spans="2:10" ht="20.25" customHeight="1">
      <c r="B26" s="202">
        <f>IF(B25="","",D5/12)</f>
      </c>
      <c r="C26" s="202"/>
      <c r="D26" s="202"/>
      <c r="E26" s="202"/>
      <c r="G26" s="200">
        <f>IF(G25="","",I5/12)</f>
      </c>
      <c r="H26" s="200"/>
      <c r="I26" s="200"/>
      <c r="J26" s="200"/>
    </row>
    <row r="27" spans="2:10" ht="20.25" customHeight="1">
      <c r="B27" s="198"/>
      <c r="C27" s="198"/>
      <c r="D27" s="198"/>
      <c r="E27" s="198"/>
      <c r="G27" s="198"/>
      <c r="H27" s="198"/>
      <c r="I27" s="198"/>
      <c r="J27" s="198"/>
    </row>
    <row r="28" spans="2:10" ht="20.25" customHeight="1">
      <c r="B28" s="198"/>
      <c r="C28" s="198"/>
      <c r="D28" s="198"/>
      <c r="E28" s="198"/>
      <c r="G28" s="198"/>
      <c r="H28" s="198"/>
      <c r="I28" s="198"/>
      <c r="J28" s="198"/>
    </row>
    <row r="29" spans="1:10" ht="20.25" customHeight="1">
      <c r="A29" s="37" t="s">
        <v>87</v>
      </c>
      <c r="B29" s="198"/>
      <c r="C29" s="198"/>
      <c r="D29" s="198"/>
      <c r="E29" s="198"/>
      <c r="F29" s="37" t="s">
        <v>87</v>
      </c>
      <c r="G29" s="198"/>
      <c r="H29" s="198"/>
      <c r="I29" s="198"/>
      <c r="J29" s="198"/>
    </row>
    <row r="30" spans="2:10" ht="20.25" customHeight="1">
      <c r="B30" s="198"/>
      <c r="C30" s="198"/>
      <c r="D30" s="198"/>
      <c r="E30" s="198"/>
      <c r="G30" s="198"/>
      <c r="H30" s="198"/>
      <c r="I30" s="198"/>
      <c r="J30" s="198"/>
    </row>
    <row r="31" spans="2:10" ht="20.25" customHeight="1">
      <c r="B31" s="198"/>
      <c r="C31" s="198"/>
      <c r="D31" s="198"/>
      <c r="E31" s="198"/>
      <c r="G31" s="198"/>
      <c r="H31" s="198"/>
      <c r="I31" s="198"/>
      <c r="J31" s="198"/>
    </row>
    <row r="32" spans="2:10" ht="20.25" customHeight="1">
      <c r="B32" s="198"/>
      <c r="C32" s="198"/>
      <c r="D32" s="198"/>
      <c r="E32" s="198"/>
      <c r="G32" s="198"/>
      <c r="H32" s="198"/>
      <c r="I32" s="198"/>
      <c r="J32" s="198"/>
    </row>
    <row r="33" spans="1:10" ht="20.25" customHeight="1">
      <c r="A33" s="37" t="s">
        <v>117</v>
      </c>
      <c r="B33" s="198" t="s">
        <v>150</v>
      </c>
      <c r="C33" s="198"/>
      <c r="D33" s="198"/>
      <c r="E33" s="198"/>
      <c r="F33" s="37" t="s">
        <v>117</v>
      </c>
      <c r="G33" s="198" t="s">
        <v>150</v>
      </c>
      <c r="H33" s="198"/>
      <c r="I33" s="198"/>
      <c r="J33" s="198"/>
    </row>
    <row r="34" spans="2:5" ht="20.25" customHeight="1">
      <c r="B34" s="198"/>
      <c r="C34" s="198"/>
      <c r="D34" s="198"/>
      <c r="E34" s="198"/>
    </row>
    <row r="35" spans="2:5" ht="20.25" customHeight="1">
      <c r="B35" s="198"/>
      <c r="C35" s="198"/>
      <c r="D35" s="198"/>
      <c r="E35" s="198"/>
    </row>
    <row r="36" ht="20.25" customHeight="1"/>
    <row r="37" ht="20.25" customHeight="1"/>
    <row r="38" ht="20.25" customHeight="1"/>
  </sheetData>
  <mergeCells count="20">
    <mergeCell ref="B31:E31"/>
    <mergeCell ref="B32:E32"/>
    <mergeCell ref="B25:E25"/>
    <mergeCell ref="B26:E26"/>
    <mergeCell ref="B27:E27"/>
    <mergeCell ref="B28:E28"/>
    <mergeCell ref="B35:E35"/>
    <mergeCell ref="G25:J25"/>
    <mergeCell ref="G26:J26"/>
    <mergeCell ref="G27:J27"/>
    <mergeCell ref="G28:J28"/>
    <mergeCell ref="G29:J29"/>
    <mergeCell ref="G30:J30"/>
    <mergeCell ref="G31:J31"/>
    <mergeCell ref="B29:E29"/>
    <mergeCell ref="B30:E30"/>
    <mergeCell ref="G32:J32"/>
    <mergeCell ref="G33:J33"/>
    <mergeCell ref="B33:E33"/>
    <mergeCell ref="B34:E34"/>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2:F28"/>
  <sheetViews>
    <sheetView zoomScaleSheetLayoutView="75" workbookViewId="0" topLeftCell="A1">
      <selection activeCell="A21" sqref="A21:C21"/>
    </sheetView>
  </sheetViews>
  <sheetFormatPr defaultColWidth="9.00390625" defaultRowHeight="13.5"/>
  <cols>
    <col min="1" max="16384" width="9.00390625" style="37" customWidth="1"/>
  </cols>
  <sheetData>
    <row r="2" spans="1:6" ht="19.5" customHeight="1">
      <c r="A2" s="37" t="s">
        <v>53</v>
      </c>
      <c r="D2" s="37" t="s">
        <v>149</v>
      </c>
      <c r="F2" s="37" t="s">
        <v>124</v>
      </c>
    </row>
    <row r="3" spans="1:5" ht="19.5" customHeight="1">
      <c r="A3" s="163"/>
      <c r="B3" s="163"/>
      <c r="C3" s="163"/>
      <c r="D3" s="204"/>
      <c r="E3" s="204"/>
    </row>
    <row r="4" spans="1:5" ht="19.5" customHeight="1">
      <c r="A4" s="163"/>
      <c r="B4" s="163"/>
      <c r="C4" s="163"/>
      <c r="D4" s="203"/>
      <c r="E4" s="203"/>
    </row>
    <row r="5" spans="1:5" ht="19.5" customHeight="1">
      <c r="A5" s="163"/>
      <c r="B5" s="163"/>
      <c r="C5" s="163"/>
      <c r="D5" s="203"/>
      <c r="E5" s="203"/>
    </row>
    <row r="6" spans="1:5" ht="19.5" customHeight="1">
      <c r="A6" s="108"/>
      <c r="B6" s="108"/>
      <c r="C6" s="108"/>
      <c r="D6" s="108"/>
      <c r="E6" s="108"/>
    </row>
    <row r="7" spans="1:5" ht="19.5" customHeight="1">
      <c r="A7" s="108"/>
      <c r="B7" s="108"/>
      <c r="C7" s="108"/>
      <c r="D7" s="108"/>
      <c r="E7" s="108"/>
    </row>
    <row r="8" spans="1:5" ht="19.5" customHeight="1">
      <c r="A8" s="108"/>
      <c r="B8" s="108"/>
      <c r="C8" s="108"/>
      <c r="D8" s="108"/>
      <c r="E8" s="108"/>
    </row>
    <row r="9" spans="1:5" ht="19.5" customHeight="1">
      <c r="A9" s="108"/>
      <c r="B9" s="108"/>
      <c r="C9" s="108"/>
      <c r="D9" s="108"/>
      <c r="E9" s="108"/>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spans="1:6" ht="19.5" customHeight="1">
      <c r="A20" s="37" t="s">
        <v>54</v>
      </c>
      <c r="D20" s="37" t="s">
        <v>148</v>
      </c>
      <c r="F20" s="37" t="s">
        <v>123</v>
      </c>
    </row>
    <row r="21" spans="1:5" ht="19.5" customHeight="1">
      <c r="A21" s="163"/>
      <c r="B21" s="163"/>
      <c r="C21" s="163"/>
      <c r="D21" s="204"/>
      <c r="E21" s="204"/>
    </row>
    <row r="22" spans="1:5" ht="19.5" customHeight="1">
      <c r="A22" s="163"/>
      <c r="B22" s="163"/>
      <c r="C22" s="163"/>
      <c r="D22" s="203"/>
      <c r="E22" s="203"/>
    </row>
    <row r="23" spans="1:5" ht="19.5" customHeight="1">
      <c r="A23" s="163"/>
      <c r="B23" s="163"/>
      <c r="C23" s="163"/>
      <c r="D23" s="203"/>
      <c r="E23" s="203"/>
    </row>
    <row r="24" spans="1:5" ht="19.5" customHeight="1">
      <c r="A24" s="163"/>
      <c r="B24" s="163"/>
      <c r="C24" s="163"/>
      <c r="D24" s="203"/>
      <c r="E24" s="203"/>
    </row>
    <row r="25" spans="1:5" ht="19.5" customHeight="1">
      <c r="A25" s="163"/>
      <c r="B25" s="163"/>
      <c r="C25" s="163"/>
      <c r="D25" s="203"/>
      <c r="E25" s="203"/>
    </row>
    <row r="26" spans="1:5" ht="19.5" customHeight="1">
      <c r="A26" s="163"/>
      <c r="B26" s="163"/>
      <c r="C26" s="163"/>
      <c r="D26" s="203"/>
      <c r="E26" s="203"/>
    </row>
    <row r="27" spans="1:5" ht="19.5" customHeight="1">
      <c r="A27" s="108"/>
      <c r="B27" s="108"/>
      <c r="C27" s="108"/>
      <c r="D27" s="108"/>
      <c r="E27" s="108"/>
    </row>
    <row r="28" spans="1:5" ht="19.5" customHeight="1">
      <c r="A28" s="108"/>
      <c r="B28" s="108"/>
      <c r="C28" s="108"/>
      <c r="D28" s="108"/>
      <c r="E28" s="108"/>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mergeCells count="18">
    <mergeCell ref="D3:E3"/>
    <mergeCell ref="D4:E4"/>
    <mergeCell ref="D5:E5"/>
    <mergeCell ref="A21:C21"/>
    <mergeCell ref="D21:E21"/>
    <mergeCell ref="A3:C3"/>
    <mergeCell ref="A4:C4"/>
    <mergeCell ref="A5:C5"/>
    <mergeCell ref="A25:C25"/>
    <mergeCell ref="A26:C26"/>
    <mergeCell ref="D25:E25"/>
    <mergeCell ref="D26:E26"/>
    <mergeCell ref="A22:C22"/>
    <mergeCell ref="A23:C23"/>
    <mergeCell ref="A24:C24"/>
    <mergeCell ref="D22:E22"/>
    <mergeCell ref="D23:E23"/>
    <mergeCell ref="D24:E24"/>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A2:I34"/>
  <sheetViews>
    <sheetView zoomScaleSheetLayoutView="150" workbookViewId="0" topLeftCell="A1">
      <selection activeCell="A32" sqref="A32:H32"/>
    </sheetView>
  </sheetViews>
  <sheetFormatPr defaultColWidth="9.00390625" defaultRowHeight="13.5"/>
  <cols>
    <col min="1" max="16384" width="9.00390625" style="37" customWidth="1"/>
  </cols>
  <sheetData>
    <row r="1" ht="19.5" customHeight="1"/>
    <row r="2" ht="19.5" customHeight="1">
      <c r="A2" s="37" t="s">
        <v>55</v>
      </c>
    </row>
    <row r="3" ht="19.5" customHeight="1"/>
    <row r="4" spans="1:9" ht="19.5" customHeight="1">
      <c r="A4" s="164"/>
      <c r="B4" s="164"/>
      <c r="C4" s="164"/>
      <c r="D4" s="164"/>
      <c r="E4" s="164"/>
      <c r="F4" s="164"/>
      <c r="G4" s="164"/>
      <c r="H4" s="164"/>
      <c r="I4" s="164"/>
    </row>
    <row r="5" spans="1:9" ht="19.5" customHeight="1">
      <c r="A5" s="164"/>
      <c r="B5" s="164"/>
      <c r="C5" s="164"/>
      <c r="D5" s="164"/>
      <c r="E5" s="164"/>
      <c r="F5" s="164"/>
      <c r="G5" s="164"/>
      <c r="H5" s="164"/>
      <c r="I5" s="164"/>
    </row>
    <row r="6" spans="1:9" ht="19.5" customHeight="1">
      <c r="A6" s="164"/>
      <c r="B6" s="164"/>
      <c r="C6" s="164"/>
      <c r="D6" s="164"/>
      <c r="E6" s="164"/>
      <c r="F6" s="164"/>
      <c r="G6" s="164"/>
      <c r="H6" s="164"/>
      <c r="I6" s="164"/>
    </row>
    <row r="7" spans="1:9" ht="19.5" customHeight="1">
      <c r="A7" s="164"/>
      <c r="B7" s="164"/>
      <c r="C7" s="164"/>
      <c r="D7" s="164"/>
      <c r="E7" s="164"/>
      <c r="F7" s="164"/>
      <c r="G7" s="164"/>
      <c r="H7" s="164"/>
      <c r="I7" s="164"/>
    </row>
    <row r="8" spans="1:9" ht="19.5" customHeight="1">
      <c r="A8" s="164"/>
      <c r="B8" s="164"/>
      <c r="C8" s="164"/>
      <c r="D8" s="164"/>
      <c r="E8" s="164"/>
      <c r="F8" s="164"/>
      <c r="G8" s="164"/>
      <c r="H8" s="164"/>
      <c r="I8" s="164"/>
    </row>
    <row r="9" spans="1:9" ht="19.5" customHeight="1">
      <c r="A9" s="164"/>
      <c r="B9" s="164"/>
      <c r="C9" s="164"/>
      <c r="D9" s="164"/>
      <c r="E9" s="164"/>
      <c r="F9" s="164"/>
      <c r="G9" s="164"/>
      <c r="H9" s="164"/>
      <c r="I9" s="164"/>
    </row>
    <row r="10" spans="1:9" ht="19.5" customHeight="1">
      <c r="A10" s="164"/>
      <c r="B10" s="164"/>
      <c r="C10" s="164"/>
      <c r="D10" s="164"/>
      <c r="E10" s="164"/>
      <c r="F10" s="164"/>
      <c r="G10" s="164"/>
      <c r="H10" s="164"/>
      <c r="I10" s="164"/>
    </row>
    <row r="11" spans="1:9" ht="19.5" customHeight="1">
      <c r="A11" s="164"/>
      <c r="B11" s="164"/>
      <c r="C11" s="164"/>
      <c r="D11" s="164"/>
      <c r="E11" s="164"/>
      <c r="F11" s="164"/>
      <c r="G11" s="164"/>
      <c r="H11" s="164"/>
      <c r="I11" s="164"/>
    </row>
    <row r="12" spans="1:9" ht="19.5" customHeight="1">
      <c r="A12" s="164"/>
      <c r="B12" s="164"/>
      <c r="C12" s="164"/>
      <c r="D12" s="164"/>
      <c r="E12" s="164"/>
      <c r="F12" s="164"/>
      <c r="G12" s="164"/>
      <c r="H12" s="164"/>
      <c r="I12" s="164"/>
    </row>
    <row r="13" spans="1:9" ht="19.5" customHeight="1">
      <c r="A13" s="164"/>
      <c r="B13" s="164"/>
      <c r="C13" s="164"/>
      <c r="D13" s="164"/>
      <c r="E13" s="164"/>
      <c r="F13" s="164"/>
      <c r="G13" s="164"/>
      <c r="H13" s="164"/>
      <c r="I13" s="164"/>
    </row>
    <row r="14" spans="1:9" ht="19.5" customHeight="1">
      <c r="A14" s="164"/>
      <c r="B14" s="164"/>
      <c r="C14" s="164"/>
      <c r="D14" s="164"/>
      <c r="E14" s="164"/>
      <c r="F14" s="164"/>
      <c r="G14" s="164"/>
      <c r="H14" s="164"/>
      <c r="I14" s="164"/>
    </row>
    <row r="15" spans="1:9" ht="19.5" customHeight="1">
      <c r="A15" s="164"/>
      <c r="B15" s="164"/>
      <c r="C15" s="164"/>
      <c r="D15" s="164"/>
      <c r="E15" s="164"/>
      <c r="F15" s="164"/>
      <c r="G15" s="164"/>
      <c r="H15" s="164"/>
      <c r="I15" s="164"/>
    </row>
    <row r="16" spans="1:9" ht="19.5" customHeight="1">
      <c r="A16" s="164"/>
      <c r="B16" s="164"/>
      <c r="C16" s="164"/>
      <c r="D16" s="164"/>
      <c r="E16" s="164"/>
      <c r="F16" s="164"/>
      <c r="G16" s="164"/>
      <c r="H16" s="164"/>
      <c r="I16" s="164"/>
    </row>
    <row r="17" spans="1:9" ht="19.5" customHeight="1">
      <c r="A17" s="164"/>
      <c r="B17" s="164"/>
      <c r="C17" s="164"/>
      <c r="D17" s="164"/>
      <c r="E17" s="164"/>
      <c r="F17" s="164"/>
      <c r="G17" s="164"/>
      <c r="H17" s="164"/>
      <c r="I17" s="164"/>
    </row>
    <row r="18" spans="1:9" ht="19.5" customHeight="1">
      <c r="A18" s="164"/>
      <c r="B18" s="164"/>
      <c r="C18" s="164"/>
      <c r="D18" s="164"/>
      <c r="E18" s="164"/>
      <c r="F18" s="164"/>
      <c r="G18" s="164"/>
      <c r="H18" s="164"/>
      <c r="I18" s="164"/>
    </row>
    <row r="19" spans="1:9" ht="19.5" customHeight="1">
      <c r="A19" s="164"/>
      <c r="B19" s="164"/>
      <c r="C19" s="164"/>
      <c r="D19" s="164"/>
      <c r="E19" s="164"/>
      <c r="F19" s="164"/>
      <c r="G19" s="164"/>
      <c r="H19" s="164"/>
      <c r="I19" s="164"/>
    </row>
    <row r="20" ht="19.5" customHeight="1">
      <c r="A20" s="37" t="s">
        <v>56</v>
      </c>
    </row>
    <row r="21" spans="1:8" ht="19.5" customHeight="1">
      <c r="A21" s="163"/>
      <c r="B21" s="163"/>
      <c r="C21" s="163"/>
      <c r="D21" s="163"/>
      <c r="E21" s="163"/>
      <c r="F21" s="163"/>
      <c r="G21" s="163"/>
      <c r="H21" s="163"/>
    </row>
    <row r="22" spans="1:8" ht="19.5" customHeight="1">
      <c r="A22" s="163"/>
      <c r="B22" s="163"/>
      <c r="C22" s="163"/>
      <c r="D22" s="163"/>
      <c r="E22" s="163"/>
      <c r="F22" s="163"/>
      <c r="G22" s="163"/>
      <c r="H22" s="163"/>
    </row>
    <row r="23" spans="1:8" ht="19.5" customHeight="1">
      <c r="A23" s="163"/>
      <c r="B23" s="163"/>
      <c r="C23" s="163"/>
      <c r="D23" s="163"/>
      <c r="E23" s="163"/>
      <c r="F23" s="163"/>
      <c r="G23" s="163"/>
      <c r="H23" s="163"/>
    </row>
    <row r="24" spans="1:8" ht="19.5" customHeight="1">
      <c r="A24" s="163"/>
      <c r="B24" s="163"/>
      <c r="C24" s="163"/>
      <c r="D24" s="163"/>
      <c r="E24" s="163"/>
      <c r="F24" s="163"/>
      <c r="G24" s="163"/>
      <c r="H24" s="163"/>
    </row>
    <row r="25" spans="1:8" ht="19.5" customHeight="1">
      <c r="A25" s="163"/>
      <c r="B25" s="163"/>
      <c r="C25" s="163"/>
      <c r="D25" s="163"/>
      <c r="E25" s="163"/>
      <c r="F25" s="163"/>
      <c r="G25" s="163"/>
      <c r="H25" s="163"/>
    </row>
    <row r="26" spans="1:8" ht="19.5" customHeight="1">
      <c r="A26" s="163"/>
      <c r="B26" s="163"/>
      <c r="C26" s="163"/>
      <c r="D26" s="163"/>
      <c r="E26" s="163"/>
      <c r="F26" s="163"/>
      <c r="G26" s="163"/>
      <c r="H26" s="163"/>
    </row>
    <row r="27" spans="1:8" ht="19.5" customHeight="1">
      <c r="A27" s="132"/>
      <c r="B27" s="132"/>
      <c r="C27" s="132"/>
      <c r="D27" s="132"/>
      <c r="E27" s="132"/>
      <c r="F27" s="132"/>
      <c r="G27" s="132"/>
      <c r="H27" s="132"/>
    </row>
    <row r="28" spans="1:8" ht="19.5" customHeight="1">
      <c r="A28" s="163"/>
      <c r="B28" s="163"/>
      <c r="C28" s="163"/>
      <c r="D28" s="163"/>
      <c r="E28" s="163"/>
      <c r="F28" s="163"/>
      <c r="G28" s="163"/>
      <c r="H28" s="163"/>
    </row>
    <row r="29" spans="1:8" ht="19.5" customHeight="1">
      <c r="A29" s="163"/>
      <c r="B29" s="163"/>
      <c r="C29" s="163"/>
      <c r="D29" s="163"/>
      <c r="E29" s="163"/>
      <c r="F29" s="163"/>
      <c r="G29" s="163"/>
      <c r="H29" s="163"/>
    </row>
    <row r="30" spans="1:8" ht="19.5" customHeight="1">
      <c r="A30" s="163"/>
      <c r="B30" s="163"/>
      <c r="C30" s="163"/>
      <c r="D30" s="163"/>
      <c r="E30" s="163"/>
      <c r="F30" s="163"/>
      <c r="G30" s="163"/>
      <c r="H30" s="163"/>
    </row>
    <row r="31" spans="1:8" ht="19.5" customHeight="1">
      <c r="A31" s="163"/>
      <c r="B31" s="163"/>
      <c r="C31" s="163"/>
      <c r="D31" s="163"/>
      <c r="E31" s="163"/>
      <c r="F31" s="163"/>
      <c r="G31" s="163"/>
      <c r="H31" s="163"/>
    </row>
    <row r="32" spans="1:8" ht="19.5" customHeight="1">
      <c r="A32" s="163"/>
      <c r="B32" s="163"/>
      <c r="C32" s="163"/>
      <c r="D32" s="163"/>
      <c r="E32" s="163"/>
      <c r="F32" s="163"/>
      <c r="G32" s="163"/>
      <c r="H32" s="163"/>
    </row>
    <row r="33" spans="1:8" ht="19.5" customHeight="1">
      <c r="A33" s="163"/>
      <c r="B33" s="163"/>
      <c r="C33" s="163"/>
      <c r="D33" s="163"/>
      <c r="E33" s="163"/>
      <c r="F33" s="163"/>
      <c r="G33" s="163"/>
      <c r="H33" s="163"/>
    </row>
    <row r="34" spans="1:8" ht="19.5" customHeight="1">
      <c r="A34" s="132"/>
      <c r="B34" s="132"/>
      <c r="C34" s="132"/>
      <c r="D34" s="132"/>
      <c r="E34" s="132"/>
      <c r="F34" s="132"/>
      <c r="G34" s="132"/>
      <c r="H34" s="132"/>
    </row>
  </sheetData>
  <mergeCells count="30">
    <mergeCell ref="A33:H33"/>
    <mergeCell ref="A34:H34"/>
    <mergeCell ref="A29:H29"/>
    <mergeCell ref="A30:H30"/>
    <mergeCell ref="A31:H31"/>
    <mergeCell ref="A32:H32"/>
    <mergeCell ref="A16:I16"/>
    <mergeCell ref="A17:I17"/>
    <mergeCell ref="A18:I18"/>
    <mergeCell ref="A19:I19"/>
    <mergeCell ref="A12:I12"/>
    <mergeCell ref="A13:I13"/>
    <mergeCell ref="A14:I14"/>
    <mergeCell ref="A15:I15"/>
    <mergeCell ref="A8:I8"/>
    <mergeCell ref="A9:I9"/>
    <mergeCell ref="A10:I10"/>
    <mergeCell ref="A11:I11"/>
    <mergeCell ref="A4:I4"/>
    <mergeCell ref="A5:I5"/>
    <mergeCell ref="A6:I6"/>
    <mergeCell ref="A7:I7"/>
    <mergeCell ref="A21:H21"/>
    <mergeCell ref="A22:H22"/>
    <mergeCell ref="A23:H23"/>
    <mergeCell ref="A24:H24"/>
    <mergeCell ref="A28:H28"/>
    <mergeCell ref="A25:H25"/>
    <mergeCell ref="A26:H26"/>
    <mergeCell ref="A27:H2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kiyokawa</dc:creator>
  <cp:keywords/>
  <dc:description/>
  <cp:lastModifiedBy>支援センター</cp:lastModifiedBy>
  <cp:lastPrinted>2004-10-15T01:10:20Z</cp:lastPrinted>
  <dcterms:created xsi:type="dcterms:W3CDTF">2004-04-07T04:05:00Z</dcterms:created>
  <dcterms:modified xsi:type="dcterms:W3CDTF">2004-10-28T02:59:25Z</dcterms:modified>
  <cp:category/>
  <cp:version/>
  <cp:contentType/>
  <cp:contentStatus/>
</cp:coreProperties>
</file>